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40" documentId="120_S{2AC9BD13-BADA-5192-A53E-5A8FF88502F6}" xr6:coauthVersionLast="47" xr6:coauthVersionMax="47" xr10:uidLastSave="{45C29CA3-67C3-4B84-A52A-F18693D37C14}"/>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<sst xmlns="http://schemas.openxmlformats.org/spreadsheetml/2006/main" count="180290" uniqueCount="39127">
  <si>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</si>
  <si>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</si>
  <si>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</si>
  <si>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</si>
  <si>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</si>
  <si>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</si>
  <si>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</si>
  <si>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</si>
  <si>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</si>
  <si>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</si>
  <si>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</si>
  <si>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</si>
  <si>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</si>
  <si>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</si>
  <si>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</si>
  <si>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</si>
  <si>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</si>
  <si>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</si>
  <si>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</si>
  <si>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</si>
  <si>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</si>
  <si>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</si>
  <si>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</si>
  <si>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</si>
  <si>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</si>
  <si>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</si>
  <si>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</si>
  <si>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</si>
  <si>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</si>
  <si>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</si>
  <si>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</si>
  <si>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</si>
  <si>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</si>
  <si>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</si>
  <si>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</si>
  <si>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</si>
  <si>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</si>
  <si>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</si>
  <si>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</si>
  <si>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</si>
  <si>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</si>
  <si>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</si>
  <si>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</si>
  <si>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</si>
  <si>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</si>
  <si>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</si>
  <si>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</si>
  <si>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</si>
  <si>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</si>
  <si>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</si>
  <si>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</si>
  <si>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</si>
  <si>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</si>
  <si>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</si>
  <si>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</si>
  <si>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</si>
  <si>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</si>
  <si>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</si>
  <si>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</si>
  <si>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</si>
  <si>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</si>
  <si>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</si>
  <si>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</si>
  <si>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</si>
  <si>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</si>
  <si>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</si>
  <si>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</si>
  <si>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</si>
  <si>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</si>
  <si>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</si>
  <si>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</si>
  <si>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</si>
  <si>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</si>
  <si>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</si>
  <si>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</si>
  <si>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</si>
  <si>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</si>
  <si>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</si>
  <si>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</si>
  <si>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</si>
  <si>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</si>
  <si>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</si>
  <si>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</si>
  <si>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</si>
  <si>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</si>
  <si>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</si>
  <si>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</si>
  <si>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</si>
  <si>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</si>
  <si>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</si>
  <si>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</si>
  <si>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</si>
  <si>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</si>
  <si>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</si>
  <si>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</si>
  <si>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</si>
  <si>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</si>
  <si>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</si>
  <si>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</si>
  <si>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</si>
  <si>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</si>
  <si>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</si>
  <si>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</si>
  <si>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</si>
  <si>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</si>
  <si>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</si>
  <si>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</si>
  <si>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</si>
  <si>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</si>
  <si>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</si>
  <si>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</si>
  <si>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</si>
  <si>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</si>
  <si>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</si>
  <si>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</si>
  <si>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</si>
  <si>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</si>
  <si>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</si>
  <si>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</si>
  <si>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</si>
  <si>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</si>
  <si>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</si>
  <si>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</si>
  <si>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</si>
  <si>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</si>
  <si>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</si>
  <si>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</si>
  <si>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</si>
  <si>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</si>
  <si>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</si>
  <si>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</si>
  <si>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</si>
  <si>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</si>
  <si>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</si>
  <si>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</si>
  <si>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</si>
  <si>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</si>
  <si>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</si>
  <si>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</si>
  <si>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</si>
  <si>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</si>
  <si>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</si>
  <si>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</si>
  <si>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</si>
  <si>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</si>
  <si>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</si>
  <si>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</si>
  <si>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</si>
  <si>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</si>
  <si>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</si>
  <si>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</si>
  <si>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</si>
  <si>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</si>
  <si>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</si>
  <si>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</si>
  <si>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</si>
  <si>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</si>
  <si>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</si>
  <si>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</si>
  <si>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</si>
  <si>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</si>
  <si>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</si>
  <si>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</si>
  <si>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</si>
  <si>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</si>
  <si>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</si>
  <si>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</si>
  <si>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</si>
  <si>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</si>
  <si>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</si>
  <si>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</si>
  <si>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</si>
  <si>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</si>
  <si>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</si>
  <si>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</si>
  <si>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</si>
  <si>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</si>
  <si>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</si>
  <si>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</si>
  <si>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</si>
  <si>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</si>
  <si>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</si>
  <si>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</si>
  <si>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</si>
  <si>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</si>
  <si>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</si>
  <si>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</si>
  <si>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</si>
  <si>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</si>
  <si>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</si>
  <si>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</si>
  <si>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</si>
  <si>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</si>
  <si>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</si>
  <si>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</si>
  <si>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</si>
  <si>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</si>
  <si>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</si>
  <si>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</si>
  <si>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</si>
  <si>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</si>
  <si>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</si>
  <si>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</si>
  <si>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</si>
  <si>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</si>
  <si>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</si>
  <si>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</si>
  <si>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</si>
  <si>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</si>
  <si>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</si>
  <si>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</si>
  <si>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</si>
  <si>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</si>
  <si>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</si>
  <si>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</si>
  <si>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</si>
  <si>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</si>
  <si>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</si>
  <si>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</si>
  <si>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</si>
  <si>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</si>
  <si>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</si>
  <si>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</si>
  <si>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</si>
  <si>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</si>
  <si>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</si>
  <si>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</si>
  <si>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</si>
  <si>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</si>
  <si>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</si>
  <si>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</si>
  <si>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</si>
  <si>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</si>
  <si>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</si>
  <si>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</si>
  <si>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</si>
  <si>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</si>
  <si>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</si>
  <si>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</si>
  <si>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</si>
  <si>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</si>
  <si>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</si>
  <si>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</si>
  <si>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</si>
  <si>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</si>
  <si>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</si>
  <si>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</si>
  <si>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</si>
  <si>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</si>
  <si>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</si>
  <si>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</si>
  <si>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</si>
  <si>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</si>
  <si>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</si>
  <si>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</si>
  <si>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</si>
  <si>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</si>
  <si>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</si>
  <si>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</si>
  <si>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</si>
  <si>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</si>
  <si>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</si>
  <si>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</si>
  <si>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</si>
  <si>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</si>
  <si>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</si>
  <si>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</si>
  <si>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</si>
  <si>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</si>
  <si>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</si>
  <si>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</si>
  <si>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</si>
  <si>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</si>
  <si>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</si>
  <si>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</si>
  <si>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</si>
  <si>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</si>
  <si>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</si>
  <si>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</si>
  <si>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</si>
  <si>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</si>
  <si>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</si>
  <si>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</si>
  <si>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</si>
  <si>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</si>
  <si>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</si>
  <si>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</si>
  <si>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</si>
  <si>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</si>
  <si>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</si>
  <si>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</si>
  <si>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</si>
  <si>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</si>
  <si>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</si>
  <si>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</si>
  <si>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</si>
  <si>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</si>
  <si>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</si>
  <si>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</si>
  <si>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</si>
  <si>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</si>
  <si>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</si>
  <si>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</si>
  <si>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</si>
  <si>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</si>
  <si>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</si>
  <si>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</si>
  <si>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</si>
  <si>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</si>
  <si>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</si>
  <si>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</si>
  <si>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</si>
  <si>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</si>
  <si>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</si>
  <si>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</si>
  <si>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</si>
  <si>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</si>
  <si>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</si>
  <si>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</si>
  <si>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</si>
  <si>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</si>
  <si>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</si>
  <si>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</si>
  <si>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</si>
  <si>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</si>
  <si>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</si>
  <si>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</si>
  <si>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</si>
  <si>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</si>
  <si>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</si>
  <si>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</si>
  <si>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</si>
  <si>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</si>
  <si>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</si>
  <si>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</si>
  <si>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</si>
  <si>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</si>
  <si>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</si>
  <si>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</si>
  <si>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</si>
  <si>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</si>
  <si>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</si>
  <si>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</si>
  <si>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</si>
  <si>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</si>
  <si>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</si>
  <si>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</si>
  <si>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</si>
  <si>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</si>
  <si>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</si>
  <si>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</si>
  <si>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</si>
  <si>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</si>
  <si>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</si>
  <si>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</si>
  <si>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</si>
  <si>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</si>
  <si>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</si>
  <si>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</si>
  <si>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</si>
  <si>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</si>
  <si>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</si>
  <si>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</si>
  <si>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</si>
  <si>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</si>
  <si>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</si>
  <si>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</si>
  <si>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</si>
  <si>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</si>
  <si>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</si>
  <si>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</si>
  <si>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</si>
  <si>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</si>
  <si>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</si>
  <si>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</si>
  <si>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</si>
  <si>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</si>
  <si>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</si>
  <si>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</si>
  <si>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</si>
  <si>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</si>
  <si>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</si>
  <si>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</si>
  <si>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</si>
  <si>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</si>
  <si>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</si>
  <si>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</si>
  <si>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</si>
  <si>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</si>
  <si>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</si>
  <si>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</si>
  <si>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</si>
  <si>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</si>
  <si>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</si>
  <si>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</si>
  <si>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</si>
  <si>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</si>
  <si>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</si>
  <si>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</si>
  <si>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</si>
  <si>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</si>
  <si>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</si>
  <si>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</si>
  <si>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</si>
  <si>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</si>
  <si>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</si>
  <si>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</si>
  <si>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</si>
  <si>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</si>
  <si>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</si>
  <si>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</si>
  <si>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</si>
  <si>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</si>
  <si>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</si>
  <si>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</si>
  <si>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</si>
  <si>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</si>
  <si>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</si>
  <si>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</si>
  <si>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</si>
  <si>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</si>
  <si>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</si>
  <si>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</si>
  <si>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</si>
  <si>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</si>
  <si>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</si>
  <si>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</si>
  <si>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</si>
  <si>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</si>
  <si>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</si>
  <si>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</si>
  <si>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</si>
  <si>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</si>
  <si>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</si>
  <si>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</si>
  <si>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</si>
  <si>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</si>
  <si>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</si>
  <si>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</si>
  <si>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</si>
  <si>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</si>
  <si>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</si>
  <si>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</si>
  <si>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</si>
  <si>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</si>
  <si>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</si>
  <si>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</si>
  <si>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</si>
  <si>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</si>
  <si>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</si>
  <si>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</si>
  <si>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</si>
  <si>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</si>
  <si>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</si>
  <si>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</si>
  <si>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</si>
  <si>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</si>
  <si>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</si>
  <si>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</si>
  <si>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</si>
  <si>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</si>
  <si>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</si>
  <si>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</si>
  <si>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</si>
  <si>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</si>
  <si>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</si>
  <si>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</si>
  <si>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</si>
  <si>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</si>
  <si>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</si>
  <si>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</si>
  <si>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</si>
  <si>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</si>
  <si>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</si>
  <si>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</si>
  <si>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</si>
  <si>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</si>
  <si>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</si>
  <si>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</si>
  <si>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</si>
  <si>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</si>
  <si>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</si>
  <si>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</si>
  <si>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</si>
  <si>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</si>
  <si>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</si>
  <si>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</si>
  <si>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</si>
  <si>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</si>
  <si>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</si>
  <si>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</si>
  <si>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</si>
  <si>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</si>
  <si>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</si>
  <si>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</si>
  <si>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</si>
  <si>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</si>
  <si>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</si>
  <si>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</si>
  <si>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</si>
  <si>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</si>
  <si>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</si>
  <si>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</si>
  <si>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</si>
  <si>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</si>
  <si>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</si>
  <si>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</si>
  <si>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</si>
  <si>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</si>
  <si>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</si>
  <si>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</si>
  <si>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</si>
  <si>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</si>
  <si>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</si>
  <si>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</si>
  <si>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</si>
  <si>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</si>
  <si>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</si>
  <si>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</si>
  <si>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</si>
  <si>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</si>
  <si>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</si>
  <si>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</si>
  <si>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</si>
  <si>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</si>
  <si>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</si>
  <si>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</si>
  <si>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</si>
  <si>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</si>
  <si>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</si>
  <si>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</si>
  <si>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</si>
  <si>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</si>
  <si>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</si>
  <si>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</si>
  <si>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</si>
  <si>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</si>
  <si>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</si>
  <si>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</si>
  <si>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</si>
  <si>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</si>
  <si>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</si>
  <si>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</si>
  <si>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</si>
  <si>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</si>
  <si>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</si>
  <si>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</si>
  <si>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</si>
  <si>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</si>
  <si>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</si>
  <si>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</si>
  <si>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</si>
  <si>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</si>
  <si>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</si>
  <si>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</si>
  <si>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</si>
  <si>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</si>
  <si>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</si>
  <si>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</si>
  <si>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</si>
  <si>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</si>
  <si>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</si>
  <si>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</si>
  <si>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</si>
  <si>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</si>
  <si>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</si>
  <si>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</si>
  <si>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</si>
  <si>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</si>
  <si>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</si>
  <si>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</si>
  <si>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</si>
  <si>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</si>
  <si>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</si>
  <si>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</si>
  <si>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</si>
  <si>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</si>
  <si>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</si>
  <si>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</si>
  <si>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</si>
  <si>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</si>
  <si>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</si>
  <si>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</si>
  <si>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</si>
  <si>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</si>
  <si>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</si>
  <si>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</si>
  <si>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</si>
  <si>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</si>
  <si>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</si>
  <si>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</si>
  <si>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</si>
  <si>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</si>
  <si>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</si>
  <si>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</si>
  <si>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</si>
  <si>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</si>
  <si>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</si>
  <si>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</si>
  <si>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</si>
  <si>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</si>
  <si>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</si>
  <si>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</si>
  <si>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</si>
  <si>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</si>
  <si>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</si>
  <si>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</si>
  <si>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</si>
  <si>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</si>
  <si>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</si>
  <si>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</si>
  <si>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</si>
  <si>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</si>
  <si>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</si>
  <si>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</si>
  <si>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</si>
  <si>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</si>
  <si>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</si>
  <si>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</si>
  <si>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</si>
  <si>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</si>
  <si>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</si>
  <si>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</si>
  <si>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</si>
  <si>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</si>
  <si>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</si>
  <si>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</si>
  <si>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</si>
  <si>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</si>
  <si>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</si>
  <si>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</si>
  <si>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</si>
  <si>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</si>
  <si>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</si>
  <si>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</si>
  <si>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</si>
  <si>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</si>
  <si>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</si>
  <si>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</si>
  <si>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</si>
  <si>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</si>
  <si>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</si>
  <si>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</si>
  <si>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</si>
  <si>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</si>
  <si>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</si>
  <si>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</si>
  <si>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</si>
  <si>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</si>
  <si>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</si>
  <si>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</si>
  <si>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</si>
  <si>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</si>
  <si>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</si>
  <si>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</si>
  <si>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</si>
  <si>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</si>
  <si>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</si>
  <si>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</si>
  <si>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</si>
  <si>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</si>
  <si>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</si>
  <si>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</si>
  <si>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</si>
  <si>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</si>
  <si>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</si>
  <si>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</si>
  <si>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</si>
  <si>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</si>
  <si>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</si>
  <si>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</si>
  <si>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</si>
  <si>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</si>
  <si>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</si>
  <si>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</si>
  <si>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</si>
  <si>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</si>
  <si>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</si>
  <si>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</si>
  <si>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</si>
  <si>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</si>
  <si>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</si>
  <si>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</si>
  <si>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</si>
  <si>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</si>
  <si>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</si>
  <si>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</si>
  <si>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</si>
  <si>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</si>
  <si>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</si>
  <si>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</si>
  <si>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</si>
  <si>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</si>
  <si>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</si>
  <si>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</si>
  <si>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</si>
  <si>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</si>
  <si>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</si>
  <si>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</si>
  <si>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</si>
  <si>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</si>
  <si>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</si>
  <si>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</si>
  <si>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</si>
  <si>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</si>
  <si>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</si>
  <si>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</si>
  <si>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</si>
  <si>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</si>
  <si>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</si>
  <si>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</si>
  <si>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</si>
  <si>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</si>
  <si>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</si>
  <si>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</si>
  <si>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</si>
  <si>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</si>
  <si>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</si>
  <si>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</si>
  <si>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</si>
  <si>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</si>
  <si>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</si>
  <si>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</si>
  <si>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</si>
  <si>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</si>
  <si>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</si>
  <si>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</si>
  <si>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</si>
  <si>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</si>
  <si>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</si>
  <si>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</si>
  <si>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</si>
  <si>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</si>
  <si>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</si>
  <si>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</si>
  <si>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</si>
  <si>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</si>
  <si>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</si>
  <si>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</si>
  <si>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</si>
  <si>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</si>
  <si>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</si>
  <si>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</si>
  <si>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</si>
  <si>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</si>
  <si>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</si>
  <si>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</si>
  <si>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</si>
  <si>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</si>
  <si>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</si>
  <si>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</si>
  <si>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</si>
  <si>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</si>
  <si>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</si>
  <si>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</si>
  <si>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</si>
  <si>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</si>
  <si>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</si>
  <si>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</si>
  <si>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</si>
  <si>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</si>
  <si>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</si>
  <si>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</si>
  <si>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</si>
  <si>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</si>
  <si>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</si>
  <si>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</si>
  <si>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</si>
  <si>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</si>
  <si>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</si>
  <si>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</si>
  <si>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</si>
  <si>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</si>
  <si>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</si>
  <si>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</si>
  <si>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</si>
  <si>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</si>
  <si>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</si>
  <si>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</si>
  <si>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</si>
  <si>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</si>
  <si>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</si>
  <si>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</si>
  <si>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</si>
  <si>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</si>
  <si>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</si>
  <si>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</si>
  <si>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</si>
  <si>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</si>
  <si>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</si>
  <si>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</si>
  <si>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</si>
  <si>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</si>
  <si>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</si>
  <si>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</si>
  <si>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</si>
  <si>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</si>
  <si>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</si>
  <si>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</si>
  <si>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</si>
  <si>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</si>
  <si>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</si>
  <si>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</si>
  <si>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</si>
  <si>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</si>
  <si>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</si>
  <si>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</si>
  <si>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</si>
  <si>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</si>
  <si>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</si>
  <si>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</si>
  <si>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</si>
  <si>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</si>
  <si>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</si>
  <si>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</si>
  <si>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</si>
  <si>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</si>
  <si>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</si>
  <si>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</si>
  <si>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</si>
  <si>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</si>
  <si>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</si>
  <si>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</si>
  <si>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</si>
  <si>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</si>
  <si>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</si>
  <si>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</si>
  <si>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</si>
  <si>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</si>
  <si>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</si>
  <si>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</si>
  <si>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</si>
  <si>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</si>
  <si>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</si>
  <si>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</si>
  <si>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</si>
  <si>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</si>
  <si>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</si>
  <si>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</si>
  <si>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</si>
  <si>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</si>
  <si>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</si>
  <si>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</si>
  <si>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</si>
  <si>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</si>
  <si>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</si>
  <si>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</si>
  <si>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</si>
  <si>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</si>
  <si>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</si>
  <si>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</si>
  <si>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</si>
  <si>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</si>
  <si>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</si>
  <si>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</si>
  <si>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</si>
  <si>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</si>
  <si>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</si>
  <si>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</si>
  <si>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</si>
  <si>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</si>
  <si>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</si>
  <si>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</si>
  <si>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</si>
  <si>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</si>
  <si>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</si>
  <si>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</si>
  <si>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</si>
  <si>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</si>
  <si>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</si>
  <si>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</si>
  <si>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</si>
  <si>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</si>
  <si>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</si>
  <si>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</si>
  <si>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</si>
  <si>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</si>
  <si>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</si>
  <si>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</si>
  <si>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</si>
  <si>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</si>
  <si>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</si>
  <si>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</si>
  <si>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</si>
  <si>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</si>
  <si>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</si>
  <si>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</si>
  <si>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</si>
  <si>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</si>
  <si>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</si>
  <si>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</si>
  <si>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</si>
  <si>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</si>
  <si>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</si>
  <si>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</si>
  <si>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</si>
  <si>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</si>
  <si>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</si>
  <si>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</si>
  <si>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</si>
  <si>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</si>
  <si>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</si>
  <si>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</si>
  <si>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</si>
  <si>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</si>
  <si>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</si>
  <si>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</si>
  <si>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</si>
  <si>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</si>
  <si>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</si>
  <si>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</si>
  <si>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</si>
  <si>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</si>
  <si>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</si>
  <si>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</si>
  <si>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</si>
  <si>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</si>
  <si>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</si>
  <si>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</si>
  <si>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</si>
  <si>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</si>
  <si>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</si>
  <si>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</si>
  <si>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</si>
  <si>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</si>
  <si>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</si>
  <si>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</si>
  <si>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</si>
  <si>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</si>
  <si>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</si>
  <si>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</si>
  <si>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</si>
  <si>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</si>
  <si>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</si>
  <si>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</si>
  <si>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</si>
  <si>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</si>
  <si>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</si>
  <si>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</si>
  <si>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</si>
  <si>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</si>
  <si>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</si>
  <si>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</si>
  <si>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</si>
  <si>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</si>
  <si>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</si>
  <si>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</si>
  <si>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</si>
  <si>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</si>
  <si>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</si>
  <si>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</si>
  <si>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</si>
  <si>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</si>
  <si>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</si>
  <si>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</si>
  <si>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</si>
  <si>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</si>
  <si>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</si>
  <si>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</si>
  <si>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</si>
  <si>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</si>
  <si>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</si>
  <si>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</si>
  <si>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</si>
  <si>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</si>
  <si>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</si>
  <si>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</si>
  <si>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</si>
  <si>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</si>
  <si>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</si>
  <si>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</si>
  <si>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</si>
  <si>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</si>
  <si>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</si>
  <si>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</si>
  <si>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</si>
  <si>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</si>
  <si>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</si>
  <si>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</si>
  <si>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</si>
  <si>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</si>
  <si>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</si>
  <si>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</si>
  <si>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</si>
  <si>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</si>
  <si>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</si>
  <si>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</si>
  <si>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</si>
  <si>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</si>
  <si>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</si>
  <si>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</si>
  <si>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</si>
  <si>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</si>
  <si>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</si>
  <si>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</si>
  <si>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</si>
  <si>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</si>
  <si>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</si>
  <si>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</si>
  <si>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</si>
  <si>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</si>
  <si>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</si>
  <si>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</si>
  <si>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</si>
  <si>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</si>
  <si>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</si>
  <si>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</si>
  <si>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</si>
  <si>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</si>
  <si>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</si>
  <si>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</si>
  <si>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</si>
  <si>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</si>
  <si>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</si>
  <si>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</si>
  <si>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</si>
  <si>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</si>
  <si>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</si>
  <si>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</si>
  <si>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</si>
  <si>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</si>
  <si>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</si>
  <si>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</si>
  <si>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</si>
  <si>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</si>
  <si>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</si>
  <si>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</si>
  <si>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</si>
  <si>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</si>
  <si>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</si>
  <si>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</si>
  <si>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</si>
  <si>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</si>
  <si>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</si>
  <si>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</si>
  <si>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</si>
  <si>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</si>
  <si>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</si>
  <si>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</si>
  <si>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</si>
  <si>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</si>
  <si>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</si>
  <si>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</si>
  <si>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</si>
  <si>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</si>
  <si>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</si>
  <si>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</si>
  <si>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</si>
  <si>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</si>
  <si>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</si>
  <si>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</si>
  <si>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</si>
  <si>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</si>
  <si>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</si>
  <si>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</si>
  <si>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</si>
  <si>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</si>
  <si>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</si>
  <si>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</si>
  <si>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</si>
  <si>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</si>
  <si>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</si>
  <si>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</si>
  <si>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</si>
  <si>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</si>
  <si>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</si>
  <si>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</si>
  <si>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</si>
  <si>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</si>
  <si>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</si>
  <si>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</si>
  <si>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</si>
  <si>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</si>
  <si>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</si>
  <si>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</si>
  <si>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</si>
  <si>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</si>
  <si>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</si>
  <si>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</si>
  <si>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</si>
  <si>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</si>
  <si>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</si>
  <si>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</si>
  <si>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</si>
  <si>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</si>
  <si>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</si>
  <si>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</si>
  <si>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</si>
  <si>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</si>
  <si>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</si>
  <si>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</si>
  <si>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</si>
  <si>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</si>
  <si>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</si>
  <si>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</si>
  <si>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</si>
  <si>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</si>
  <si>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</si>
  <si>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</si>
  <si>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</si>
  <si>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</si>
  <si>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</si>
  <si>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</si>
  <si>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</si>
  <si>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</si>
  <si>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</si>
  <si>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</si>
  <si>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</si>
  <si>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</si>
  <si>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</si>
  <si>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</si>
  <si>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</si>
  <si>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</si>
  <si>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</si>
  <si>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</si>
  <si>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</si>
  <si>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</si>
  <si>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</si>
  <si>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</si>
  <si>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</si>
  <si>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</si>
  <si>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</si>
  <si>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</si>
  <si>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</si>
  <si>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</si>
  <si>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</si>
  <si>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</si>
  <si>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</si>
  <si>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</si>
  <si>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</si>
  <si>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</si>
  <si>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</si>
  <si>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</si>
  <si>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</si>
  <si>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</si>
  <si>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</si>
  <si>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</si>
  <si>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</si>
  <si>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</si>
  <si>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</si>
  <si>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</si>
  <si>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</si>
  <si>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</si>
  <si>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</si>
  <si>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</si>
  <si>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</si>
  <si>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</si>
  <si>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</si>
  <si>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</si>
  <si>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</si>
  <si>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</si>
  <si>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</si>
  <si>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</si>
  <si>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</si>
  <si>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</si>
  <si>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</si>
  <si>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</si>
  <si>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</si>
  <si>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</si>
  <si>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</si>
  <si>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</si>
  <si>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</si>
  <si>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</si>
  <si>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</si>
  <si>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</si>
  <si>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</si>
  <si>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</si>
  <si>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</si>
  <si>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</si>
  <si>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</si>
  <si>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</si>
  <si>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</si>
  <si>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</si>
  <si>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</si>
  <si>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</si>
  <si>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</si>
  <si>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</si>
  <si>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</si>
  <si>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</si>
  <si>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</si>
  <si>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</si>
  <si>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</si>
  <si>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</si>
  <si>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</si>
  <si>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</si>
  <si>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</si>
  <si>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</si>
  <si>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</si>
  <si>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</si>
  <si>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</si>
  <si>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</si>
  <si>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</si>
  <si>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</si>
  <si>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</si>
  <si>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</si>
  <si>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</si>
  <si>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</si>
  <si>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</si>
  <si>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</si>
  <si>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</si>
  <si>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</si>
  <si>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</si>
  <si>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</si>
  <si>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</si>
  <si>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</si>
  <si>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</si>
  <si>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</si>
  <si>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</si>
  <si>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</si>
  <si>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</si>
  <si>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</si>
  <si>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</si>
  <si>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</si>
  <si>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</si>
  <si>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</si>
  <si>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</si>
  <si>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</si>
  <si>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</si>
  <si>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</si>
  <si>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</si>
  <si>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</si>
  <si>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</si>
  <si>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</si>
  <si>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</si>
  <si>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</si>
  <si>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</si>
  <si>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</si>
  <si>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</si>
  <si>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</si>
  <si>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</si>
  <si>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</si>
  <si>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</si>
  <si>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</si>
  <si>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</si>
  <si>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</si>
  <si>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</si>
  <si>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</si>
  <si>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</si>
  <si>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</si>
  <si>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</si>
  <si>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</si>
  <si>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</si>
  <si>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</si>
  <si>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</si>
  <si>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</si>
  <si>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</si>
  <si>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</si>
  <si>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</si>
  <si>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</si>
  <si>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</si>
  <si>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</si>
  <si>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</si>
  <si>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</si>
  <si>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</si>
  <si>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</si>
  <si>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</si>
  <si>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</si>
  <si>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</si>
  <si>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</si>
  <si>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</si>
  <si>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</si>
  <si>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</si>
  <si>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</si>
  <si>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</si>
  <si>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</si>
  <si>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</si>
  <si>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</si>
  <si>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</si>
  <si>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</si>
  <si>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</si>
  <si>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</si>
  <si>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</si>
  <si>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</si>
  <si>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</si>
  <si>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</si>
  <si>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</si>
  <si>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</si>
  <si>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</si>
  <si>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</si>
  <si>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</si>
  <si>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</si>
  <si>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</si>
  <si>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</si>
  <si>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</si>
  <si>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</si>
  <si>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</si>
  <si>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</si>
  <si>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</si>
  <si>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</si>
  <si>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</si>
  <si>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</si>
  <si>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</si>
  <si>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</si>
  <si>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</si>
  <si>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</si>
  <si>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</si>
  <si>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</si>
  <si>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</si>
  <si>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</si>
  <si>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</si>
  <si>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</si>
  <si>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</si>
  <si>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</si>
  <si>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</si>
  <si>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</si>
  <si>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</si>
  <si>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</si>
  <si>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</si>
  <si>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</si>
  <si>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</si>
  <si>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</si>
  <si>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</si>
  <si>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</si>
  <si>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</si>
  <si>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</si>
  <si>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</si>
  <si>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</si>
  <si>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</si>
  <si>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</si>
  <si>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</si>
  <si>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</si>
  <si>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</si>
  <si>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</si>
  <si>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</si>
  <si>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</si>
  <si>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</si>
  <si>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</si>
  <si>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</si>
  <si>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</si>
  <si>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</si>
  <si>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</si>
  <si>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</si>
  <si>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</si>
  <si>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</si>
  <si>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</si>
  <si>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</si>
  <si>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</si>
  <si>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</si>
  <si>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</si>
  <si>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</si>
  <si>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</si>
  <si>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</si>
  <si>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</si>
  <si>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</si>
  <si>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</si>
  <si>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</si>
  <si>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</si>
  <si>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</si>
  <si>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</si>
  <si>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</si>
  <si>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</si>
  <si>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</si>
  <si>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</si>
  <si>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</si>
  <si>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</si>
  <si>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</si>
  <si>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</si>
  <si>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</si>
  <si>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</si>
  <si>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</si>
  <si>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</si>
  <si>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</si>
  <si>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</si>
  <si>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</si>
  <si>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</si>
  <si>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</si>
  <si>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</si>
  <si>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</si>
  <si>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</si>
  <si>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</si>
  <si>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</si>
  <si>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</si>
  <si>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</si>
  <si>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</si>
  <si>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</si>
  <si>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</si>
  <si>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</si>
  <si>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</si>
  <si>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</si>
  <si>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</si>
  <si>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</si>
  <si>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</si>
  <si>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</si>
  <si>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</si>
  <si>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</si>
  <si>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</si>
  <si>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</si>
  <si>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</si>
  <si>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</si>
  <si>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</si>
  <si>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</si>
  <si>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</si>
  <si>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</si>
  <si>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</si>
  <si>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</si>
  <si>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</si>
  <si>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</si>
  <si>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</si>
  <si>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</si>
  <si>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</si>
  <si>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</si>
  <si>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</si>
  <si>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</si>
  <si>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</si>
  <si>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</si>
  <si>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</si>
  <si>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</si>
  <si>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</si>
  <si>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</si>
  <si>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</si>
  <si>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</si>
  <si>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</si>
  <si>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</si>
  <si>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</si>
  <si>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</si>
  <si>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</si>
  <si>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</si>
  <si>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</si>
  <si>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</si>
  <si>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</si>
  <si>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</si>
  <si>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</si>
  <si>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</si>
  <si>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</si>
  <si>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</si>
  <si>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</si>
  <si>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</si>
  <si>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</si>
  <si>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</si>
  <si>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</si>
  <si>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</si>
  <si>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</si>
  <si>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</si>
  <si>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</si>
  <si>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</si>
  <si>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</si>
  <si>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</si>
  <si>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</si>
  <si>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</si>
  <si>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</si>
  <si>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</si>
  <si>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</si>
  <si>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</si>
  <si>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</si>
  <si>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</si>
  <si>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</si>
  <si>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</si>
  <si>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</si>
  <si>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</si>
  <si>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</si>
  <si>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</si>
  <si>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</si>
  <si>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</si>
  <si>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</si>
  <si>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</si>
  <si>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</si>
  <si>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</si>
  <si>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</si>
  <si>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</si>
  <si>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</si>
  <si>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</si>
  <si>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</si>
  <si>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</si>
  <si>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</si>
  <si>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</si>
  <si>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</si>
  <si>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</si>
  <si>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</si>
  <si>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</si>
  <si>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</si>
  <si>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</si>
  <si>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</si>
  <si>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</si>
  <si>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</si>
  <si>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</si>
  <si>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</si>
  <si>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</si>
  <si>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</si>
  <si>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</si>
  <si>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</si>
  <si>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</si>
  <si>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</si>
  <si>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</si>
  <si>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</si>
  <si>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</si>
  <si>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</si>
  <si>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</si>
  <si>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</si>
  <si>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</si>
  <si>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</si>
  <si>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</si>
  <si>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</si>
  <si>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</si>
  <si>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</si>
  <si>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</si>
  <si>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</si>
  <si>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</si>
  <si>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</si>
  <si>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</si>
  <si>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</si>
  <si>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</si>
  <si>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</si>
  <si>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</si>
  <si>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</si>
  <si>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</si>
  <si>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</si>
  <si>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</si>
  <si>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</si>
  <si>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</si>
  <si>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</si>
  <si>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</si>
  <si>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</si>
  <si>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</si>
  <si>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</si>
  <si>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</si>
  <si>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</si>
  <si>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</si>
  <si>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</si>
  <si>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</si>
  <si>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</si>
  <si>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</si>
  <si>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</si>
  <si>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</si>
  <si>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</si>
  <si>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</si>
  <si>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</si>
  <si>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</si>
  <si>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</si>
  <si>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</si>
  <si>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</si>
  <si>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</si>
  <si>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</si>
  <si>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</si>
  <si>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</si>
  <si>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</si>
  <si>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</si>
  <si>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</si>
  <si>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</si>
  <si>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</si>
  <si>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</si>
  <si>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</si>
  <si>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</si>
  <si>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</si>
  <si>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</si>
  <si>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</si>
  <si>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</si>
  <si>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</si>
  <si>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</si>
  <si>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</si>
  <si>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</si>
  <si>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</si>
  <si>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</si>
  <si>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</si>
  <si>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</si>
  <si>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</si>
  <si>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</si>
  <si>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</si>
  <si>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</si>
  <si>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</si>
  <si>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</si>
  <si>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</si>
  <si>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</si>
  <si>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</si>
  <si>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</si>
  <si>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</si>
  <si>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</si>
  <si>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</si>
  <si>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</si>
  <si>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</si>
  <si>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</si>
  <si>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</si>
  <si>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</si>
  <si>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</si>
  <si>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</si>
  <si>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</si>
  <si>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</si>
  <si>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</si>
  <si>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</si>
  <si>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</si>
  <si>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</si>
  <si>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</si>
  <si>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</si>
  <si>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</si>
  <si>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</si>
  <si>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</si>
  <si>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</si>
  <si>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</si>
  <si>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</si>
  <si>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</si>
  <si>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</si>
  <si>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</si>
  <si>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</si>
  <si>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</si>
  <si>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</si>
  <si>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</si>
  <si>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</si>
  <si>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</si>
  <si>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</si>
  <si>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</si>
  <si>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</si>
  <si>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</si>
  <si>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</si>
  <si>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</si>
  <si>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</si>
  <si>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</si>
  <si>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</si>
  <si>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</si>
  <si>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</si>
  <si>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</si>
  <si>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</si>
  <si>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</si>
  <si>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</si>
  <si>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</si>
  <si>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</si>
  <si>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</si>
  <si>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</si>
  <si>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</si>
  <si>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</si>
  <si>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</si>
  <si>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</si>
  <si>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</si>
  <si>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</si>
  <si>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</si>
  <si>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</si>
  <si>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</si>
  <si>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</si>
  <si>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</si>
  <si>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</si>
  <si>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</si>
  <si>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</si>
  <si>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</si>
  <si>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</si>
  <si>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</si>
  <si>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</si>
  <si>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</si>
  <si>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</si>
  <si>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</si>
  <si>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</si>
  <si>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</si>
  <si>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</si>
  <si>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</si>
  <si>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</si>
  <si>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</si>
  <si>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</si>
  <si>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</si>
  <si>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</si>
  <si>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</si>
  <si>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</si>
  <si>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</si>
  <si>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</si>
  <si>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</si>
  <si>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</si>
  <si>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</si>
  <si>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</si>
  <si>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</si>
  <si>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</si>
  <si>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</si>
  <si>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</si>
  <si>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</si>
  <si>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</si>
  <si>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</si>
  <si>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</si>
  <si>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</si>
  <si>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</si>
  <si>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</si>
  <si>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</si>
  <si>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</si>
  <si>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</si>
  <si>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</si>
  <si>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</si>
  <si>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</si>
  <si>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</si>
  <si>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</si>
  <si>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</si>
  <si>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</si>
  <si>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</si>
  <si>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</si>
  <si>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</si>
  <si>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</si>
  <si>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</si>
  <si>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</si>
  <si>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</si>
  <si>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</si>
  <si>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</si>
  <si>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</si>
  <si>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</si>
  <si>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</si>
  <si>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</si>
  <si>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</si>
  <si>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</si>
  <si>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</si>
  <si>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</si>
  <si>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</si>
  <si>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</si>
  <si>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</si>
  <si>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</si>
  <si>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</si>
  <si>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</si>
  <si>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</si>
  <si>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</si>
  <si>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</si>
  <si>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</si>
  <si>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</si>
  <si>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</si>
  <si>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</si>
  <si>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</si>
  <si>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</si>
  <si>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</si>
  <si>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</si>
  <si>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</si>
  <si>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</si>
  <si>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</si>
  <si>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</si>
  <si>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</si>
  <si>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</si>
  <si>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</si>
  <si>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</si>
  <si>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</si>
  <si>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</si>
  <si>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</si>
  <si>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</si>
  <si>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</si>
  <si>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</si>
  <si>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</si>
  <si>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</si>
  <si>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</si>
  <si>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</si>
  <si>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</si>
  <si>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</si>
  <si>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</si>
  <si>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</si>
  <si>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</si>
  <si>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</si>
  <si>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</si>
  <si>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</si>
  <si>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</si>
  <si>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</si>
  <si>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</si>
  <si>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</si>
  <si>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</si>
  <si>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</si>
  <si>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</si>
  <si>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</si>
  <si>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</si>
  <si>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</si>
  <si>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</si>
  <si>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</si>
  <si>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</si>
  <si>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</si>
  <si>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</si>
  <si>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</si>
  <si>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</si>
  <si>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</si>
  <si>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</si>
  <si>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</si>
  <si>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</si>
  <si>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</si>
  <si>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</si>
  <si>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</si>
  <si>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</si>
  <si>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</si>
  <si>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</si>
  <si>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</si>
  <si>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</si>
  <si>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</si>
  <si>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</si>
  <si>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</si>
  <si>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</si>
  <si>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</si>
  <si>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</si>
  <si>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</si>
  <si>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</si>
  <si>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</si>
  <si>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</si>
  <si>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</si>
  <si>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</si>
  <si>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</si>
  <si>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</si>
  <si>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</si>
  <si>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</si>
  <si>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</si>
  <si>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</si>
  <si>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</si>
  <si>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</si>
  <si>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</si>
  <si>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</si>
  <si>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</si>
  <si>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</si>
  <si>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</si>
  <si>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</si>
  <si>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</si>
  <si>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</si>
  <si>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</si>
  <si>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</si>
  <si>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</si>
  <si>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</si>
  <si>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</si>
  <si>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</si>
  <si>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</si>
  <si>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</si>
  <si>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</si>
  <si>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</si>
  <si>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</si>
  <si>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</si>
  <si>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</si>
  <si>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</si>
  <si>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</si>
  <si>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</si>
  <si>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</si>
  <si>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</si>
  <si>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</si>
  <si>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</si>
  <si>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</si>
  <si>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</si>
  <si>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</si>
  <si>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</si>
  <si>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</si>
  <si>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</si>
  <si>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</si>
  <si>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</si>
  <si>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</si>
  <si>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</si>
  <si>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</si>
  <si>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</si>
  <si>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</si>
  <si>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</si>
  <si>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</si>
  <si>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</si>
  <si>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</si>
  <si>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</si>
  <si>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</si>
  <si>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</si>
  <si>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</si>
  <si>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</si>
  <si>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</si>
  <si>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</si>
  <si>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</si>
  <si>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</si>
  <si>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</si>
  <si>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</si>
  <si>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</si>
  <si>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</si>
  <si>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</si>
  <si>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</si>
  <si>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</si>
  <si>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</si>
  <si>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</si>
  <si>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</si>
  <si>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</si>
  <si>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</si>
  <si>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</si>
  <si>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</si>
  <si>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</si>
  <si>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</si>
  <si>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</si>
  <si>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</si>
  <si>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</si>
  <si>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</si>
  <si>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</si>
  <si>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</si>
  <si>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</si>
  <si>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</si>
  <si>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</si>
  <si>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</si>
  <si>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</si>
  <si>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</si>
  <si>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</si>
  <si>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</si>
  <si>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</si>
  <si>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</si>
  <si>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</si>
  <si>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</si>
  <si>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</si>
  <si>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</si>
  <si>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</si>
  <si>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</si>
  <si>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</si>
  <si>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</si>
  <si>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</si>
  <si>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</si>
  <si>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</si>
  <si>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</si>
  <si>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</si>
  <si>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</si>
  <si>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</si>
  <si>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</si>
  <si>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</si>
  <si>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</si>
  <si>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</si>
  <si>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</si>
  <si>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</si>
  <si>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</si>
  <si>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</si>
  <si>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</si>
  <si>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</si>
  <si>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</si>
  <si>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</si>
  <si>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</si>
  <si>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</si>
  <si>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</si>
  <si>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</si>
  <si>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</si>
  <si>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</si>
  <si>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</si>
  <si>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</si>
  <si>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</si>
  <si>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</si>
  <si>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</si>
  <si>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</si>
  <si>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</si>
  <si>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</si>
  <si>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</si>
  <si>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</si>
  <si>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</si>
  <si>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</si>
  <si>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</si>
  <si>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</si>
  <si>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</si>
  <si>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</si>
  <si>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</si>
  <si>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</si>
  <si>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</si>
  <si>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</si>
  <si>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</si>
  <si>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</si>
  <si>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</si>
  <si>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</si>
  <si>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</si>
  <si>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</si>
  <si>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</si>
  <si>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</si>
  <si>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</si>
  <si>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</si>
  <si>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</si>
  <si>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</si>
  <si>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</si>
  <si>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</si>
  <si>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</si>
  <si>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</si>
  <si>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</si>
  <si>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</si>
  <si>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</si>
  <si>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</si>
  <si>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</si>
  <si>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</si>
  <si>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</si>
  <si>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</si>
  <si>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</si>
  <si>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</si>
  <si>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</si>
  <si>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</si>
  <si>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</si>
  <si>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</si>
  <si>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</si>
  <si>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</si>
  <si>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</si>
  <si>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</si>
  <si>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</si>
  <si>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</si>
  <si>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</si>
  <si>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</si>
  <si>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</si>
  <si>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</si>
  <si>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</si>
  <si>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</si>
  <si>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</si>
  <si>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</si>
  <si>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</si>
  <si>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</si>
  <si>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</si>
  <si>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</si>
  <si>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</si>
  <si>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</si>
  <si>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</si>
  <si>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</si>
  <si>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</si>
  <si>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</si>
  <si>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</si>
  <si>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</si>
  <si>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</si>
  <si>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</si>
  <si>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</si>
  <si>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</si>
  <si>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</si>
  <si>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</si>
  <si>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</si>
  <si>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</si>
  <si>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</si>
  <si>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</si>
  <si>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</si>
  <si>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</si>
  <si>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</si>
  <si>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</si>
  <si>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</si>
  <si>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</si>
  <si>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</si>
  <si>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</si>
  <si>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</si>
  <si>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</si>
  <si>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</si>
  <si>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</si>
  <si>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</si>
  <si>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</si>
  <si>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</si>
  <si>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</si>
  <si>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</si>
  <si>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</si>
  <si>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</si>
  <si>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</si>
  <si>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</si>
  <si>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</si>
  <si>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</si>
  <si>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</si>
  <si>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</si>
  <si>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</si>
  <si>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</si>
  <si>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</si>
  <si>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</si>
  <si>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</si>
  <si>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</si>
  <si>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</si>
  <si>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</si>
  <si>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</si>
  <si>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</si>
  <si>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</si>
  <si>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</si>
  <si>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</si>
  <si>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</si>
  <si>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</si>
  <si>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</si>
  <si>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</si>
  <si>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</si>
  <si>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</si>
  <si>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</si>
  <si>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</si>
  <si>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</si>
  <si>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</si>
  <si>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</si>
  <si>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</si>
  <si>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</si>
  <si>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</si>
  <si>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</si>
  <si>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</si>
  <si>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</si>
  <si>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</si>
  <si>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</si>
  <si>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</si>
  <si>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</si>
  <si>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</si>
  <si>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</si>
  <si>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</si>
  <si>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</si>
  <si>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</si>
  <si>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</si>
  <si>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</si>
  <si>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</si>
  <si>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</si>
  <si>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</si>
  <si>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</si>
  <si>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</si>
  <si>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</si>
  <si>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</si>
  <si>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</si>
  <si>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</si>
  <si>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</si>
  <si>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</si>
  <si>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</si>
  <si>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</si>
  <si>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</si>
  <si>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</si>
  <si>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</si>
  <si>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</si>
  <si>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</si>
  <si>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</si>
  <si>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</si>
  <si>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</si>
  <si>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</si>
  <si>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</si>
  <si>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</si>
  <si>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</si>
  <si>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</si>
  <si>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</si>
  <si>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</si>
  <si>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</si>
  <si>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</si>
  <si>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</si>
  <si>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</si>
  <si>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</si>
  <si>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</si>
  <si>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</si>
  <si>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</si>
  <si>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</si>
  <si>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</si>
  <si>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</si>
  <si>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</si>
  <si>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</si>
  <si>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</si>
  <si>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</si>
  <si>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</si>
  <si>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</si>
  <si>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</si>
  <si>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</si>
  <si>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</si>
  <si>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</si>
  <si>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</si>
  <si>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</si>
  <si>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</si>
  <si>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</si>
  <si>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</si>
  <si>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</si>
  <si>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</si>
  <si>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</si>
  <si>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</si>
  <si>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</si>
  <si>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</si>
  <si>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</si>
  <si>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</si>
  <si>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</si>
  <si>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</si>
  <si>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</si>
  <si>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</si>
  <si>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</si>
  <si>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</si>
  <si>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</si>
  <si>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</si>
  <si>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</si>
  <si>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</si>
  <si>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</si>
  <si>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</si>
  <si>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</si>
  <si>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</si>
  <si>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</si>
  <si>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</si>
  <si>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</si>
  <si>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</si>
  <si>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</si>
  <si>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</si>
  <si>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</si>
  <si>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</si>
  <si>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</si>
  <si>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</si>
  <si>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</si>
  <si>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</si>
  <si>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</si>
  <si>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</si>
  <si>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</si>
  <si>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</si>
  <si>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</si>
  <si>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</si>
  <si>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</si>
  <si>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</si>
  <si>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</si>
  <si>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</si>
  <si>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</si>
  <si>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</si>
  <si>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</si>
  <si>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</si>
  <si>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</si>
  <si>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</si>
  <si>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</si>
  <si>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</si>
  <si>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</si>
  <si>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</si>
  <si>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</si>
  <si>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</si>
  <si>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</si>
  <si>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</si>
  <si>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</si>
  <si>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</si>
  <si>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</si>
  <si>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</si>
  <si>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</si>
  <si>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</si>
  <si>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</si>
  <si>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</si>
  <si>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</si>
  <si>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</si>
  <si>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</si>
  <si>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</si>
  <si>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</si>
  <si>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</si>
  <si>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</si>
  <si>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</si>
  <si>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</si>
  <si>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</si>
  <si>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</si>
  <si>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</si>
  <si>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</si>
  <si>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</si>
  <si>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</si>
  <si>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</si>
  <si>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</si>
  <si>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</si>
  <si>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</si>
  <si>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</si>
  <si>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</si>
  <si>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</si>
  <si>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</si>
  <si>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</si>
  <si>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</si>
  <si>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</si>
  <si>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</si>
  <si>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</si>
  <si>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</si>
  <si>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</si>
  <si>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</si>
  <si>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</si>
  <si>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</si>
  <si>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</si>
  <si>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</si>
  <si>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</si>
  <si>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</si>
  <si>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</si>
  <si>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</si>
  <si>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</si>
  <si>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</si>
  <si>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</si>
  <si>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</si>
  <si>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</si>
  <si>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</si>
  <si>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</si>
  <si>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</si>
  <si>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</si>
  <si>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</si>
  <si>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</si>
  <si>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</si>
  <si>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</si>
  <si>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</si>
  <si>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</si>
  <si>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</si>
  <si>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</si>
  <si>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</si>
  <si>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</si>
  <si>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</si>
  <si>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</si>
  <si>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</si>
  <si>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</si>
  <si>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</si>
  <si>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</si>
  <si>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</si>
  <si>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</si>
  <si>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</si>
  <si>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</si>
  <si>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</si>
  <si>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</si>
  <si>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</si>
  <si>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</si>
  <si>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</si>
  <si>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</si>
  <si>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</si>
  <si>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</si>
  <si>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</si>
  <si>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</si>
  <si>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</si>
  <si>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</si>
  <si>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</si>
  <si>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</si>
  <si>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</si>
  <si>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</si>
  <si>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</si>
  <si>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</si>
  <si>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</si>
  <si>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</si>
  <si>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</si>
  <si>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</si>
  <si>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</si>
  <si>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</si>
  <si>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</si>
  <si>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</si>
  <si>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</si>
  <si>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</si>
  <si>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</si>
  <si>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</si>
  <si>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</si>
  <si>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</si>
  <si>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</si>
  <si>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</si>
  <si>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</si>
  <si>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</si>
  <si>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</si>
  <si>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</si>
  <si>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</si>
  <si>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</si>
  <si>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</si>
  <si>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</si>
  <si>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</si>
  <si>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</si>
  <si>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</si>
  <si>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</si>
  <si>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</si>
  <si>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</si>
  <si>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</si>
  <si>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</si>
  <si>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</si>
  <si>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</si>
  <si>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</si>
  <si>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</si>
  <si>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</si>
  <si>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</si>
  <si>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</si>
  <si>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</si>
  <si>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</si>
  <si>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</si>
  <si>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</si>
  <si>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</si>
  <si>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</si>
  <si>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</si>
  <si>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</si>
  <si>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</si>
  <si>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</si>
  <si>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</si>
  <si>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</si>
  <si>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</si>
  <si>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</si>
  <si>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</si>
  <si>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</si>
  <si>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</si>
  <si>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</si>
  <si>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</si>
  <si>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</si>
  <si>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</si>
  <si>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</si>
  <si>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</si>
  <si>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</si>
  <si>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</si>
  <si>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</si>
  <si>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</si>
  <si>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</si>
  <si>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</si>
  <si>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</si>
  <si>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</si>
  <si>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</si>
  <si>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</si>
  <si>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</si>
  <si>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</si>
  <si>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</si>
  <si>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</si>
  <si>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</si>
  <si>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</si>
  <si>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</si>
  <si>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</si>
  <si>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</si>
  <si>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</si>
  <si>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</si>
  <si>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</si>
  <si>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</si>
  <si>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</si>
  <si>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</si>
  <si>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</si>
  <si>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</si>
  <si>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</si>
  <si>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</si>
  <si>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</si>
  <si>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</si>
  <si>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</si>
  <si>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</si>
  <si>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</si>
  <si>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</si>
  <si>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</si>
  <si>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</si>
  <si>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</si>
  <si>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</si>
  <si>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</si>
  <si>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</si>
  <si>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</si>
  <si>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</si>
  <si>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</si>
  <si>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</si>
  <si>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</si>
  <si>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</si>
  <si>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</si>
  <si>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</si>
  <si>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</si>
  <si>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</si>
  <si>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</si>
  <si>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</si>
  <si>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</si>
  <si>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</si>
  <si>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</si>
  <si>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</si>
  <si>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</si>
  <si>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</si>
  <si>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</si>
  <si>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</si>
  <si>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</si>
  <si>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</si>
  <si>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</si>
  <si>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</si>
  <si>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</si>
  <si>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</si>
  <si>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</si>
  <si>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</si>
  <si>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</si>
  <si>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</si>
  <si>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</si>
  <si>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</si>
  <si>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</si>
  <si>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</si>
  <si>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</si>
  <si>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</si>
  <si>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</si>
  <si>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</si>
  <si>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</si>
  <si>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</si>
  <si>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</si>
  <si>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</si>
  <si>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</si>
  <si>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</si>
  <si>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</si>
  <si>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</si>
  <si>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</si>
  <si>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</si>
  <si>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</si>
  <si>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</si>
  <si>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</si>
  <si>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</si>
  <si>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</si>
  <si>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</si>
  <si>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</si>
  <si>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</si>
  <si>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</si>
  <si>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</si>
  <si>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</si>
  <si>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</si>
  <si>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</si>
  <si>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</si>
  <si>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</si>
  <si>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</si>
  <si>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</si>
  <si>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</si>
  <si>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</si>
  <si>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</si>
  <si>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</si>
  <si>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</si>
  <si>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</si>
  <si>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</si>
  <si>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</si>
  <si>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</si>
  <si>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</si>
  <si>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</si>
  <si>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</si>
  <si>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</si>
  <si>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</si>
  <si>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</si>
  <si>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</si>
  <si>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</si>
  <si>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</si>
  <si>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</si>
  <si>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</si>
  <si>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</si>
  <si>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</si>
  <si>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</si>
  <si>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</si>
  <si>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</si>
  <si>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</si>
  <si>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</si>
  <si>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</si>
  <si>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</si>
  <si>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</si>
  <si>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</si>
  <si>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</si>
  <si>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</si>
  <si>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</si>
  <si>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</si>
  <si>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</si>
  <si>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</si>
  <si>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</si>
  <si>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</si>
  <si>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</si>
  <si>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</si>
  <si>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</si>
  <si>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</si>
  <si>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</si>
  <si>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</si>
  <si>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</si>
  <si>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</si>
  <si>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</si>
  <si>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</si>
  <si>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</si>
  <si>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</si>
  <si>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</si>
  <si>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</si>
  <si>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</si>
  <si>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</si>
  <si>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</si>
  <si>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</si>
  <si>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</si>
  <si>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</si>
  <si>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</si>
  <si>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</si>
  <si>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</si>
  <si>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</si>
  <si>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</si>
  <si>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</si>
  <si>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</si>
  <si>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</si>
  <si>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</si>
  <si>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</si>
  <si>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</si>
  <si>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</si>
  <si>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</si>
  <si>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</si>
  <si>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</si>
  <si>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</si>
  <si>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</si>
  <si>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</si>
  <si>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</si>
  <si>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</si>
  <si>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</si>
  <si>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</si>
  <si>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</si>
  <si>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</si>
  <si>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</si>
  <si>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</si>
  <si>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</si>
  <si>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</si>
  <si>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</si>
  <si>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</si>
  <si>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</si>
  <si>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</si>
  <si>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</si>
  <si>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</si>
  <si>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</si>
  <si>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</si>
  <si>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</si>
  <si>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</si>
  <si>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</si>
  <si>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</si>
  <si>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</si>
  <si>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</si>
  <si>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</si>
  <si>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</si>
  <si>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</si>
  <si>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</si>
  <si>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</si>
  <si>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</si>
  <si>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</si>
  <si>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</si>
  <si>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</si>
  <si>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</si>
  <si>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</si>
  <si>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</si>
  <si>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</si>
  <si>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</si>
  <si>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</si>
  <si>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</si>
  <si>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</si>
  <si>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</si>
  <si>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</si>
  <si>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</si>
  <si>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</si>
  <si>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</si>
  <si>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</si>
  <si>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</si>
  <si>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</si>
  <si>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</si>
  <si>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</si>
  <si>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</si>
  <si>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</si>
  <si>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</si>
  <si>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</si>
  <si>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</si>
  <si>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</si>
  <si>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</si>
  <si>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</si>
  <si>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</si>
  <si>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</si>
  <si>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</si>
  <si>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</si>
  <si>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</si>
  <si>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</si>
  <si>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</si>
  <si>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</si>
  <si>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</si>
  <si>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</si>
  <si>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</si>
  <si>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</si>
  <si>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</si>
  <si>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</si>
  <si>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</si>
  <si>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</si>
  <si>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</si>
  <si>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</si>
  <si>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</si>
  <si>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</si>
  <si>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</si>
  <si>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</si>
  <si>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</si>
  <si>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</si>
  <si>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</si>
  <si>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</si>
  <si>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</si>
  <si>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</si>
  <si>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</si>
  <si>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</si>
  <si>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</si>
  <si>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</si>
  <si>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</si>
  <si>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</si>
  <si>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</si>
  <si>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</si>
  <si>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</si>
  <si>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</si>
  <si>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</si>
  <si>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</si>
  <si>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</si>
  <si>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</si>
  <si>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</si>
  <si>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</si>
  <si>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</si>
  <si>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</si>
  <si>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</si>
  <si>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</si>
  <si>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</si>
  <si>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</si>
  <si>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</si>
  <si>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</si>
  <si>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</si>
  <si>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</si>
  <si>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</si>
  <si>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</si>
  <si>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</si>
  <si>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</si>
  <si>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</si>
  <si>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</si>
  <si>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</si>
  <si>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</si>
  <si>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</si>
  <si>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</si>
  <si>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</si>
  <si>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</si>
  <si>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</si>
  <si>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</si>
  <si>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</si>
  <si>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</si>
  <si>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</si>
  <si>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</si>
  <si>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</si>
  <si>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</si>
  <si>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</si>
  <si>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</si>
  <si>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</si>
  <si>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</si>
  <si>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</si>
  <si>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</si>
  <si>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</si>
  <si>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</si>
  <si>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</si>
  <si>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</si>
  <si>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</si>
  <si>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</si>
  <si>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</si>
  <si>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</si>
  <si>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</si>
  <si>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</si>
  <si>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</si>
  <si>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</si>
  <si>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</si>
  <si>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</si>
  <si>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</si>
  <si>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</si>
  <si>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</si>
  <si>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</si>
  <si>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</si>
  <si>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</si>
  <si>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</si>
  <si>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</si>
  <si>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</si>
  <si>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</si>
  <si>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</si>
  <si>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</si>
  <si>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</si>
  <si>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</si>
  <si>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</si>
  <si>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</si>
  <si>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</si>
  <si>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</si>
  <si>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</si>
  <si>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</si>
  <si>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</si>
  <si>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</si>
  <si>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</si>
  <si>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</si>
  <si>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</si>
  <si>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</si>
  <si>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</si>
  <si>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</si>
  <si>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</si>
  <si>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</si>
  <si>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</si>
  <si>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</si>
  <si>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</si>
  <si>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</si>
  <si>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</si>
  <si>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</si>
  <si>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</si>
  <si>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</si>
  <si>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</si>
  <si>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</si>
  <si>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</si>
  <si>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</si>
  <si>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</si>
  <si>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</si>
  <si>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</si>
  <si>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</si>
  <si>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</si>
  <si>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</si>
  <si>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</si>
  <si>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</si>
  <si>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</si>
  <si>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</si>
  <si>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</si>
  <si>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</si>
  <si>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</si>
  <si>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</si>
  <si>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</si>
  <si>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</si>
  <si>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</si>
  <si>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</si>
  <si>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</si>
  <si>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</si>
  <si>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</si>
  <si>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</si>
  <si>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</si>
  <si>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</si>
  <si>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</si>
  <si>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</si>
  <si>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</si>
  <si>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</si>
  <si>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</si>
  <si>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</si>
  <si>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</si>
  <si>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</si>
  <si>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</si>
  <si>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</si>
  <si>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</si>
  <si>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</si>
  <si>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</si>
  <si>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</si>
  <si>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</si>
  <si>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</si>
  <si>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</si>
  <si>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</si>
  <si>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</si>
  <si>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</si>
  <si>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</si>
  <si>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</si>
  <si>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</si>
  <si>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</si>
  <si>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</si>
  <si>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</si>
  <si>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</si>
  <si>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</si>
  <si>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</si>
  <si>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</si>
  <si>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</si>
  <si>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</si>
  <si>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</si>
  <si>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</si>
  <si>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</si>
  <si>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</si>
  <si>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</si>
  <si>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</si>
  <si>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</si>
  <si>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</si>
  <si>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</si>
  <si>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</si>
  <si>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</si>
  <si>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</si>
  <si>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</si>
  <si>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</si>
  <si>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</si>
  <si>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</si>
  <si>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</si>
  <si>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</si>
  <si>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</si>
  <si>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</si>
  <si>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</si>
  <si>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</si>
  <si>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</si>
  <si>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</si>
  <si>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</si>
  <si>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</si>
  <si>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</si>
  <si>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</si>
  <si>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</si>
  <si>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</si>
  <si>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</si>
  <si>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</si>
  <si>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</si>
  <si>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</si>
  <si>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</si>
  <si>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</si>
  <si>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</si>
  <si>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</si>
  <si>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</si>
  <si>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</si>
  <si>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</si>
  <si>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</si>
  <si>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</si>
  <si>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</si>
  <si>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</si>
  <si>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</si>
  <si>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</si>
  <si>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</si>
  <si>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</si>
  <si>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</si>
  <si>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</si>
  <si>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</si>
  <si>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</si>
  <si>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</si>
  <si>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</si>
  <si>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</si>
  <si>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</si>
  <si>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</si>
  <si>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</si>
  <si>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</si>
  <si>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</si>
  <si>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</si>
  <si>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</si>
  <si>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</si>
  <si>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</si>
  <si>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</si>
  <si>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</si>
  <si>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</si>
  <si>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</si>
  <si>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</si>
  <si>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</si>
  <si>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</si>
  <si>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</si>
  <si>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</si>
  <si>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</si>
  <si>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</si>
  <si>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</si>
  <si>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</si>
  <si>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</si>
  <si>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</si>
  <si>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</si>
  <si>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</si>
  <si>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</si>
  <si>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</si>
  <si>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</si>
  <si>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</si>
  <si>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</si>
  <si>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</si>
  <si>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</si>
  <si>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</si>
  <si>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</si>
  <si>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</si>
  <si>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</si>
  <si>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</si>
  <si>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</si>
  <si>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</si>
  <si>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</si>
  <si>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</si>
  <si>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</si>
  <si>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</si>
  <si>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</si>
  <si>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</si>
  <si>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</si>
  <si>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</si>
  <si>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</si>
  <si>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</si>
  <si>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</si>
  <si>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</si>
  <si>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</si>
  <si>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</si>
  <si>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</si>
  <si>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</si>
  <si>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</si>
  <si>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</si>
  <si>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</si>
  <si>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</si>
  <si>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</si>
  <si>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</si>
  <si>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</si>
  <si>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</si>
  <si>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</si>
  <si>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</si>
  <si>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</si>
  <si>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</si>
  <si>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</si>
  <si>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</si>
  <si>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</si>
  <si>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</si>
  <si>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</si>
  <si>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</si>
  <si>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</si>
  <si>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</si>
  <si>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</si>
  <si>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</si>
  <si>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</si>
  <si>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</si>
  <si>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</si>
  <si>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</si>
  <si>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</si>
  <si>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</si>
  <si>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</si>
  <si>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</si>
  <si>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</si>
  <si>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</si>
  <si>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</si>
  <si>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</si>
  <si>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</si>
  <si>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</si>
  <si>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</si>
  <si>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</si>
  <si>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</si>
  <si>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</si>
  <si>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</si>
  <si>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</si>
  <si>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</si>
  <si>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</si>
  <si>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</si>
  <si>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</si>
  <si>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</si>
  <si>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</si>
  <si>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</si>
  <si>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</si>
  <si>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</si>
  <si>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</si>
  <si>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</si>
  <si>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</si>
  <si>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</si>
  <si>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</si>
  <si>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</si>
  <si>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</si>
  <si>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</si>
  <si>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</si>
  <si>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</si>
  <si>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</si>
  <si>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</si>
  <si>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</si>
  <si>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</si>
  <si>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</si>
  <si>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</si>
  <si>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</si>
  <si>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</si>
  <si>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</si>
  <si>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</si>
  <si>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</si>
  <si>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</si>
  <si>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</si>
  <si>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</si>
  <si>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</si>
  <si>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</si>
  <si>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</si>
  <si>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</si>
  <si>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</si>
  <si>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</si>
  <si>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</si>
  <si>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</si>
  <si>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</si>
  <si>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</si>
  <si>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</si>
  <si>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</si>
  <si>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</si>
  <si>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</si>
  <si>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</si>
  <si>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</si>
  <si>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</si>
  <si>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</si>
  <si>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</si>
  <si>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</si>
  <si>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</si>
  <si>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</si>
  <si>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</si>
  <si>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</si>
  <si>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</si>
  <si>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</si>
  <si>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</si>
  <si>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</si>
  <si>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</si>
  <si>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</si>
  <si>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</si>
  <si>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</si>
  <si>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</si>
  <si>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</si>
  <si>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</si>
  <si>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</si>
  <si>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</si>
  <si>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</si>
  <si>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</si>
  <si>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</si>
  <si>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</si>
  <si>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</si>
  <si>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</si>
  <si>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</si>
  <si>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</si>
  <si>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</si>
  <si>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</si>
  <si>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</si>
  <si>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</si>
  <si>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</si>
  <si>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</si>
  <si>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</si>
  <si>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</si>
  <si>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</si>
  <si>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</si>
  <si>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</si>
  <si>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</si>
  <si>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</si>
  <si>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</si>
  <si>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</si>
  <si>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</si>
  <si>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</si>
  <si>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</si>
  <si>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</si>
  <si>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</si>
  <si>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</si>
  <si>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</si>
  <si>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</si>
  <si>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</si>
  <si>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</si>
  <si>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</si>
  <si>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</si>
  <si>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</si>
  <si>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</si>
  <si>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</si>
  <si>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</si>
  <si>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</si>
  <si>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</si>
  <si>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</si>
  <si>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</si>
  <si>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</si>
  <si>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</si>
  <si>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</si>
  <si>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</si>
  <si>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</si>
  <si>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</si>
  <si>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</si>
  <si>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</si>
  <si>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</si>
  <si>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</si>
  <si>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</si>
  <si>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</si>
  <si>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</si>
  <si>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</si>
  <si>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</si>
  <si>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</si>
  <si>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</si>
  <si>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</si>
  <si>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</si>
  <si>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</si>
  <si>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</si>
  <si>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</si>
  <si>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</si>
  <si>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</si>
  <si>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</si>
  <si>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</si>
  <si>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</si>
  <si>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</si>
  <si>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</si>
  <si>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</si>
  <si>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</si>
  <si>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</si>
  <si>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</si>
  <si>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</si>
  <si>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</si>
  <si>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</si>
  <si>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</si>
  <si>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</si>
  <si>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</si>
  <si>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</si>
  <si>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</si>
  <si>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</si>
  <si>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</si>
  <si>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</si>
  <si>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</si>
  <si>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</si>
  <si>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</si>
  <si>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</si>
  <si>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</si>
  <si>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</si>
  <si>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</si>
  <si>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</si>
  <si>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</si>
  <si>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</si>
  <si>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</si>
  <si>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</si>
  <si>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</si>
  <si>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</si>
  <si>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</si>
  <si>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</si>
  <si>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</si>
  <si>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</si>
  <si>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</si>
  <si>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</si>
  <si>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</si>
  <si>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</si>
  <si>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</si>
  <si>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</si>
  <si>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</si>
  <si>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</si>
  <si>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</si>
  <si>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</si>
  <si>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</si>
  <si>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</si>
  <si>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</si>
  <si>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</si>
  <si>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</si>
  <si>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</si>
  <si>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</si>
  <si>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</si>
  <si>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</si>
  <si>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</si>
  <si>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</si>
  <si>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</si>
  <si>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</si>
  <si>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</si>
  <si>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</si>
  <si>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</si>
  <si>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</si>
  <si>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</si>
  <si>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</si>
  <si>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</si>
  <si>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</si>
  <si>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</si>
  <si>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</si>
  <si>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</si>
  <si>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</si>
  <si>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</si>
  <si>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</si>
  <si>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</si>
  <si>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</si>
  <si>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</si>
  <si>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</si>
  <si>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</si>
  <si>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</si>
  <si>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</si>
  <si>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</si>
  <si>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</si>
  <si>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</si>
  <si>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</si>
  <si>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</si>
  <si>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</si>
  <si>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</si>
  <si>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</si>
  <si>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</si>
  <si>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</si>
  <si>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</si>
  <si>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</si>
  <si>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</si>
  <si>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</si>
  <si>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</si>
  <si>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</si>
  <si>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</si>
  <si>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</si>
  <si>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</si>
  <si>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</si>
  <si>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</si>
  <si>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</si>
  <si>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</si>
  <si>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</si>
  <si>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</si>
  <si>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</si>
  <si>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</si>
  <si>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</si>
  <si>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</si>
  <si>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</si>
  <si>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</si>
  <si>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</si>
  <si>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</si>
  <si>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</si>
  <si>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</si>
  <si>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</si>
  <si>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</si>
  <si>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</si>
  <si>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</si>
  <si>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</si>
  <si>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</si>
  <si>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</si>
  <si>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</si>
  <si>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</si>
  <si>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</si>
  <si>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</si>
  <si>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</si>
  <si>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</si>
  <si>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</si>
  <si>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</si>
  <si>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</si>
  <si>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</si>
  <si>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</si>
  <si>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</si>
  <si>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</si>
  <si>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</si>
  <si>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</si>
  <si>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</si>
  <si>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</si>
  <si>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</si>
  <si>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</si>
  <si>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</si>
  <si>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</si>
  <si>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</si>
  <si>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</si>
  <si>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</si>
  <si>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</si>
  <si>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</si>
  <si>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</si>
  <si>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</si>
  <si>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</si>
  <si>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</si>
  <si>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</si>
  <si>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</si>
  <si>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</si>
  <si>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</si>
  <si>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</si>
  <si>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</si>
  <si>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</si>
  <si>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</si>
  <si>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</si>
  <si>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</si>
  <si>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</si>
  <si>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</si>
  <si>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</si>
  <si>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</si>
  <si>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</si>
  <si>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</si>
  <si>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</si>
  <si>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</si>
  <si>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</si>
  <si>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</si>
  <si>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</si>
  <si>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</si>
  <si>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</si>
  <si>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</si>
  <si>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</si>
  <si>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</si>
  <si>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</si>
  <si>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</si>
  <si>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</si>
  <si>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</si>
  <si>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</si>
  <si>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</si>
  <si>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</si>
  <si>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</si>
  <si>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</si>
  <si>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</si>
  <si>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</si>
  <si>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</si>
  <si>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</si>
  <si>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</si>
  <si>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</si>
  <si>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</si>
  <si>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</si>
  <si>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</si>
  <si>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</si>
  <si>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</si>
  <si>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</si>
  <si>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</si>
  <si>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</si>
  <si>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</si>
  <si>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</si>
  <si>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</si>
  <si>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</si>
  <si>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</si>
  <si>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</si>
  <si>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</si>
  <si>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</si>
  <si>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</si>
  <si>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</si>
  <si>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</si>
  <si>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</si>
  <si>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</si>
  <si>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</si>
  <si>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</si>
  <si>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</si>
  <si>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</si>
  <si>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</si>
  <si>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</si>
  <si>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</si>
  <si>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</si>
  <si>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</si>
  <si>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</si>
  <si>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</si>
  <si>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</si>
  <si>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</si>
  <si>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</si>
  <si>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</si>
  <si>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</si>
  <si>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</si>
  <si>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</si>
  <si>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</si>
  <si>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</si>
  <si>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</si>
  <si>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</si>
  <si>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</si>
  <si>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</si>
  <si>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</si>
  <si>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</si>
  <si>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</si>
  <si>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</si>
  <si>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</si>
  <si>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</si>
  <si>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</si>
  <si>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</si>
  <si>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</si>
  <si>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</si>
  <si>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</si>
  <si>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</si>
  <si>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</si>
  <si>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</si>
  <si>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</si>
  <si>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</si>
  <si>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</si>
  <si>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</si>
  <si>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</si>
  <si>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</si>
  <si>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</si>
  <si>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</si>
  <si>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</si>
  <si>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</si>
  <si>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</si>
  <si>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</si>
  <si>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</si>
  <si>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</si>
  <si>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</si>
  <si>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</si>
  <si>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</si>
  <si>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</si>
  <si>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</si>
  <si>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</si>
  <si>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</si>
  <si>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</si>
  <si>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</si>
  <si>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</si>
  <si>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</si>
  <si>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</si>
  <si>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</si>
  <si>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</si>
  <si>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</si>
  <si>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</si>
  <si>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</si>
  <si>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</si>
  <si>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</si>
  <si>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</si>
  <si>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</si>
  <si>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</si>
  <si>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</si>
  <si>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</si>
  <si>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</si>
  <si>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</si>
  <si>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</si>
  <si>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</si>
  <si>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</si>
  <si>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</si>
  <si>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</si>
  <si>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</si>
  <si>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</si>
  <si>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</si>
  <si>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</si>
  <si>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</si>
  <si>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</si>
  <si>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</si>
  <si>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</si>
  <si>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</si>
  <si>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</si>
  <si>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</si>
  <si>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</si>
  <si>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</si>
  <si>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</si>
  <si>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</si>
  <si>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</si>
  <si>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</si>
  <si>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</si>
  <si>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</si>
  <si>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</si>
  <si>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</si>
  <si>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</si>
  <si>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</si>
  <si>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</si>
  <si>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</si>
  <si>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</si>
  <si>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</si>
  <si>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</si>
  <si>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</si>
  <si>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</si>
  <si>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</si>
  <si>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</si>
  <si>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</si>
  <si>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</si>
  <si>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</si>
  <si>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</si>
  <si>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</si>
  <si>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</si>
  <si>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</si>
  <si>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</si>
  <si>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</si>
  <si>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</si>
  <si>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</si>
  <si>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</si>
  <si>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</si>
  <si>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</si>
  <si>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</si>
  <si>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</si>
  <si>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</si>
  <si>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</si>
  <si>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</si>
  <si>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</si>
  <si>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</si>
  <si>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</si>
  <si>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</si>
  <si>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</si>
  <si>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</si>
  <si>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</si>
  <si>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</si>
  <si>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</si>
  <si>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</si>
  <si>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</si>
  <si>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</si>
  <si>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</si>
  <si>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</si>
  <si>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</si>
  <si>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</si>
  <si>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</si>
  <si>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</si>
  <si>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</si>
  <si>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</si>
  <si>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</si>
  <si>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</si>
  <si>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</si>
  <si>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</si>
  <si>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</si>
  <si>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</si>
  <si>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</si>
  <si>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</si>
  <si>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</si>
  <si>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</si>
  <si>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</si>
  <si>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</si>
  <si>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</si>
  <si>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</si>
  <si>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</si>
  <si>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</si>
  <si>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</si>
  <si>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</si>
  <si>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</si>
  <si>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</si>
  <si>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</si>
  <si>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</si>
  <si>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</si>
  <si>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</si>
  <si>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</si>
  <si>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</si>
  <si>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</si>
  <si>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</si>
  <si>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</si>
  <si>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</si>
  <si>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</si>
  <si>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</si>
  <si>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</si>
  <si>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</si>
  <si>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</si>
  <si>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</si>
  <si>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</si>
  <si>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</si>
  <si>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</si>
  <si>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</si>
  <si>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</si>
  <si>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</si>
  <si>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</si>
  <si>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</si>
  <si>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</si>
  <si>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</si>
  <si>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</si>
  <si>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</si>
  <si>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</si>
  <si>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</si>
  <si>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</si>
  <si>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</si>
  <si>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</si>
  <si>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</si>
  <si>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</si>
  <si>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</si>
  <si>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</si>
  <si>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</si>
  <si>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</si>
  <si>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</si>
  <si>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</si>
  <si>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</si>
  <si>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</si>
  <si>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</si>
  <si>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</si>
  <si>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</si>
  <si>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</si>
  <si>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</si>
  <si>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</si>
  <si>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</si>
  <si>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</si>
  <si>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</si>
  <si>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</si>
  <si>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</si>
  <si>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</si>
  <si>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</si>
  <si>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</si>
  <si>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</si>
  <si>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</si>
  <si>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</si>
  <si>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</si>
  <si>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</si>
  <si>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</si>
  <si>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</si>
  <si>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</si>
  <si>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</si>
  <si>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</si>
  <si>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</si>
  <si>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</si>
  <si>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</si>
  <si>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</si>
  <si>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</si>
  <si>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</si>
  <si>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</si>
  <si>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</si>
  <si>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</si>
  <si>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</si>
  <si>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</si>
  <si>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</si>
  <si>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</si>
  <si>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</si>
  <si>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</si>
  <si>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</si>
  <si>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</si>
  <si>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</si>
  <si>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</si>
  <si>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</si>
  <si>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</si>
  <si>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</si>
  <si>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</si>
  <si>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</si>
  <si>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</si>
  <si>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</si>
  <si>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</si>
  <si>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</si>
  <si>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</si>
  <si>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</si>
  <si>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</si>
  <si>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</si>
  <si>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</si>
  <si>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</si>
  <si>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</si>
  <si>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</si>
  <si>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</si>
  <si>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</si>
  <si>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</si>
  <si>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</si>
  <si>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</si>
  <si>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</si>
  <si>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</si>
  <si>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</si>
  <si>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</si>
  <si>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</si>
  <si>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</si>
  <si>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</si>
  <si>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</si>
  <si>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</si>
  <si>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</si>
  <si>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</si>
  <si>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</si>
  <si>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</si>
  <si>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</si>
  <si>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</si>
  <si>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</si>
  <si>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</si>
  <si>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</si>
  <si>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</si>
  <si>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</si>
  <si>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</si>
  <si>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</si>
  <si>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</si>
  <si>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</si>
  <si>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</si>
  <si>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</si>
  <si>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</si>
  <si>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</si>
  <si>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</si>
  <si>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</si>
  <si>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</si>
  <si>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</si>
  <si>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</si>
  <si>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</si>
  <si>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</si>
  <si>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</si>
  <si>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</si>
  <si>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</si>
  <si>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</si>
  <si>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</si>
  <si>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</si>
  <si>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</si>
  <si>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</si>
  <si>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</si>
  <si>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</si>
  <si>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</si>
  <si>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</si>
  <si>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</si>
  <si>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</si>
  <si>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</si>
  <si>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</si>
  <si>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</si>
  <si>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</si>
  <si>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</si>
  <si>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</si>
  <si>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</si>
  <si>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</si>
  <si>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</si>
  <si>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</si>
  <si>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</si>
  <si>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</si>
  <si>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</si>
  <si>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</si>
  <si>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</si>
  <si>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</si>
  <si>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</si>
  <si>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</si>
  <si>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</si>
  <si>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</si>
  <si>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</si>
  <si>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</si>
  <si>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</si>
  <si>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</si>
  <si>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</si>
  <si>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</si>
  <si>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</si>
  <si>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</si>
  <si>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</si>
  <si>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</si>
  <si>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</si>
  <si>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</si>
  <si>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</si>
  <si>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</si>
  <si>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</si>
  <si>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</si>
  <si>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</si>
  <si>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</si>
  <si>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</si>
  <si>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</si>
  <si>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</si>
  <si>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</si>
  <si>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</si>
  <si>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</si>
  <si>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</si>
  <si>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</si>
  <si>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</si>
  <si>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</si>
  <si>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</si>
  <si>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</si>
  <si>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</si>
  <si>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</si>
  <si>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</si>
  <si>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</si>
  <si>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</si>
  <si>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</si>
  <si>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</si>
  <si>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</si>
  <si>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</si>
  <si>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</si>
  <si>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</si>
  <si>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</si>
  <si>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</si>
  <si>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</si>
  <si>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</si>
  <si>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</si>
  <si>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</si>
  <si>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</si>
  <si>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</si>
  <si>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</si>
  <si>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</si>
  <si>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</si>
  <si>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</si>
  <si>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</si>
  <si>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</si>
  <si>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</si>
  <si>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</si>
  <si>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</si>
  <si>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</si>
  <si>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</si>
  <si>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</si>
  <si>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</si>
  <si>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</si>
  <si>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</si>
  <si>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</si>
  <si>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</si>
  <si>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</si>
  <si>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</si>
  <si>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</si>
  <si>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</si>
  <si>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</si>
  <si>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</si>
  <si>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</si>
  <si>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</si>
  <si>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</si>
  <si>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</si>
  <si>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</si>
  <si>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</si>
  <si>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</si>
  <si>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</si>
  <si>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</si>
  <si>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</si>
  <si>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</si>
  <si>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</si>
  <si>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</si>
  <si>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</si>
  <si>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</si>
  <si>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</si>
  <si>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</si>
  <si>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</si>
  <si>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</si>
  <si>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</si>
  <si>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</si>
  <si>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</si>
  <si>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</si>
  <si>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</si>
  <si>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</si>
  <si>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</si>
  <si>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</si>
  <si>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</si>
  <si>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</si>
  <si>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</si>
  <si>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</si>
  <si>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</si>
  <si>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</si>
  <si>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</si>
  <si>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</si>
  <si>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</si>
  <si>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</si>
  <si>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</si>
  <si>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</si>
  <si>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</si>
  <si>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</si>
  <si>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</si>
  <si>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</si>
  <si>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</si>
  <si>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</si>
  <si>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</si>
  <si>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</si>
  <si>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</si>
  <si>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</si>
  <si>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</si>
  <si>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</si>
  <si>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</si>
  <si>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</si>
  <si>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</si>
  <si>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</si>
  <si>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</si>
  <si>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</si>
  <si>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</si>
  <si>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</si>
  <si>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</si>
  <si>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</si>
  <si>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</si>
  <si>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</si>
  <si>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</si>
  <si>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</si>
  <si>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</si>
  <si>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</si>
  <si>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</si>
  <si>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</si>
  <si>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</si>
  <si>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</si>
  <si>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</si>
  <si>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</si>
  <si>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</si>
  <si>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</si>
  <si>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</si>
  <si>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</si>
  <si>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</si>
  <si>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</si>
  <si>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</si>
  <si>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</si>
  <si>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</si>
  <si>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</si>
  <si>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</si>
  <si>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</si>
  <si>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</si>
  <si>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</si>
  <si>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</si>
  <si>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</si>
  <si>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</si>
  <si>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</si>
  <si>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</si>
  <si>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</si>
  <si>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</si>
  <si>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</si>
  <si>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</si>
  <si>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</si>
  <si>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</si>
  <si>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</si>
  <si>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</si>
  <si>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</si>
  <si>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</si>
  <si>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</si>
  <si>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</si>
  <si>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</si>
  <si>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</si>
  <si>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</si>
  <si>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</si>
  <si>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</si>
  <si>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</si>
  <si>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</si>
  <si>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</si>
  <si>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</si>
  <si>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</si>
  <si>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</si>
  <si>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</si>
  <si>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</si>
  <si>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</si>
  <si>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</si>
  <si>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</si>
  <si>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</si>
  <si>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</si>
  <si>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</si>
  <si>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</si>
  <si>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</si>
  <si>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</si>
  <si>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</si>
  <si>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</si>
  <si>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</si>
  <si>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</si>
  <si>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</si>
  <si>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</si>
  <si>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</si>
  <si>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</si>
  <si>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</si>
  <si>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</si>
  <si>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</si>
  <si>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</si>
  <si>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</si>
  <si>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</si>
  <si>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</si>
  <si>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</si>
  <si>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</si>
  <si>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</si>
  <si>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</si>
  <si>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</si>
  <si>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</si>
  <si>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</si>
  <si>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</si>
  <si>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</si>
  <si>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</si>
  <si>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</si>
  <si>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</si>
  <si>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</si>
  <si>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</si>
  <si>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</si>
  <si>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</si>
  <si>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</si>
  <si>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</si>
  <si>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</si>
  <si>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</si>
  <si>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</si>
  <si>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</si>
  <si>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</si>
  <si>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</si>
  <si>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</si>
  <si>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</si>
  <si>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</si>
  <si>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</si>
  <si>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</si>
  <si>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</si>
  <si>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</si>
  <si>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</si>
  <si>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</si>
  <si>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</si>
  <si>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</si>
  <si>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</si>
  <si>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</si>
  <si>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</si>
  <si>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</si>
  <si>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</si>
  <si>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</si>
  <si>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</si>
  <si>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</si>
  <si>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</si>
  <si>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</si>
  <si>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</si>
  <si>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</si>
  <si>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</si>
  <si>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</si>
  <si>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</si>
  <si>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</si>
  <si>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</si>
  <si>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</si>
  <si>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</si>
  <si>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</si>
  <si>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</si>
  <si>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</si>
  <si>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</si>
  <si>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</si>
  <si>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</si>
  <si>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</si>
  <si>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</si>
  <si>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</si>
  <si>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</si>
  <si>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</si>
  <si>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</si>
  <si>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</si>
  <si>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</si>
  <si>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</si>
  <si>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</si>
  <si>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</si>
  <si>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</si>
  <si>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</si>
  <si>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</si>
  <si>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</si>
  <si>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</si>
  <si>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</si>
  <si>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</si>
  <si>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</si>
  <si>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</si>
  <si>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</si>
  <si>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</si>
  <si>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</si>
  <si>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</si>
  <si>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</si>
  <si>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</si>
  <si>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</si>
  <si>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</si>
  <si>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</si>
  <si>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</si>
  <si>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</si>
  <si>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</si>
  <si>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</si>
  <si>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</si>
  <si>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</si>
  <si>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</si>
  <si>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</si>
  <si>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</si>
  <si>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</si>
  <si>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</si>
  <si>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</si>
  <si>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</si>
  <si>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</si>
  <si>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</si>
  <si>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</si>
  <si>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</si>
  <si>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</si>
  <si>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</si>
  <si>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</si>
  <si>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</si>
  <si>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</si>
  <si>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</si>
  <si>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</si>
  <si>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</si>
  <si>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</si>
  <si>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</si>
  <si>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</si>
  <si>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</si>
  <si>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</si>
  <si>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</si>
  <si>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</si>
  <si>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</si>
  <si>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</si>
  <si>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</si>
  <si>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</si>
  <si>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</si>
  <si>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</si>
  <si>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</si>
  <si>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</si>
  <si>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</si>
  <si>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</si>
  <si>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</si>
  <si>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</si>
  <si>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</si>
  <si>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</si>
  <si>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</si>
  <si>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</si>
  <si>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</si>
  <si>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</si>
  <si>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</si>
  <si>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</si>
  <si>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</si>
  <si>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</si>
  <si>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</si>
  <si>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</si>
  <si>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</si>
  <si>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</si>
  <si>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</si>
  <si>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</si>
  <si>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</si>
  <si>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</si>
  <si>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</si>
  <si>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</si>
  <si>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</si>
  <si>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</si>
  <si>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</si>
  <si>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</si>
  <si>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</si>
  <si>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</si>
  <si>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</si>
  <si>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</si>
  <si>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</si>
  <si>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</si>
  <si>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</si>
  <si>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</si>
  <si>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</si>
  <si>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</si>
  <si>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</si>
  <si>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</si>
  <si>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</si>
  <si>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</si>
  <si>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</si>
  <si>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</si>
  <si>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</si>
  <si>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</si>
  <si>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</si>
  <si>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</si>
  <si>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</si>
  <si>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</si>
  <si>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</si>
  <si>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</si>
  <si>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</si>
  <si>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</si>
  <si>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</si>
  <si>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</si>
  <si>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</si>
  <si>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</si>
  <si>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</si>
  <si>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</si>
  <si>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</si>
  <si>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</si>
  <si>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</si>
  <si>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</si>
  <si>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</si>
  <si>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</si>
  <si>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</si>
  <si>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</si>
  <si>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</si>
  <si>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</si>
  <si>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</si>
  <si>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</si>
  <si>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</si>
  <si>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</si>
  <si>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</si>
  <si>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</si>
  <si>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</si>
  <si>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</si>
  <si>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</si>
  <si>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</si>
  <si>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</si>
  <si>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</si>
  <si>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</si>
  <si>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</si>
  <si>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</si>
  <si>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</si>
  <si>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</si>
  <si>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</si>
  <si>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</si>
  <si>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</si>
  <si>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</si>
  <si>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</si>
  <si>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</si>
  <si>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</si>
  <si>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</si>
  <si>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</si>
  <si>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</si>
  <si>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</si>
  <si>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</si>
  <si>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</si>
  <si>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</si>
  <si>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</si>
  <si>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</si>
  <si>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</si>
  <si>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</si>
  <si>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</si>
  <si>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</si>
  <si>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</si>
  <si>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</si>
  <si>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</si>
  <si>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</si>
  <si>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</si>
  <si>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</si>
  <si>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</si>
  <si>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</si>
  <si>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</si>
  <si>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</si>
  <si>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</si>
  <si>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</si>
  <si>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</si>
  <si>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</si>
  <si>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</si>
  <si>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</si>
  <si>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</si>
  <si>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</si>
  <si>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</si>
  <si>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</si>
  <si>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</si>
  <si>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</si>
  <si>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</si>
  <si>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</si>
  <si>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</si>
  <si>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</si>
  <si>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</si>
  <si>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</si>
  <si>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</si>
  <si>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</si>
  <si>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</si>
  <si>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</si>
  <si>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</si>
  <si>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</si>
  <si>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</si>
  <si>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</si>
  <si>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</si>
  <si>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</si>
  <si>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</si>
  <si>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</si>
  <si>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</si>
  <si>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</si>
  <si>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</si>
  <si>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</si>
  <si>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</si>
  <si>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</si>
  <si>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</si>
  <si>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</si>
  <si>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</si>
  <si>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</si>
  <si>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</si>
  <si>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</si>
  <si>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</si>
  <si>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</si>
  <si>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</si>
  <si>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</si>
  <si>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</si>
  <si>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</si>
  <si>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</si>
  <si>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</si>
  <si>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</si>
  <si>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</si>
  <si>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</si>
  <si>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</si>
  <si>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</si>
  <si>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</si>
  <si>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</si>
  <si>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</si>
  <si>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</si>
  <si>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</si>
  <si>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</si>
  <si>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</si>
  <si>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</si>
  <si>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</si>
  <si>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</si>
  <si>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</si>
  <si>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</si>
  <si>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</si>
  <si>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</si>
  <si>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</si>
  <si>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</si>
  <si>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</si>
  <si>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</si>
  <si>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</si>
  <si>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</si>
  <si>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</si>
  <si>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</si>
  <si>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</si>
  <si>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</si>
  <si>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</si>
  <si>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</si>
  <si>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</si>
  <si>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</si>
  <si>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</si>
  <si>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</si>
  <si>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</si>
  <si>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</si>
  <si>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</si>
  <si>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</si>
  <si>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</si>
  <si>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</si>
  <si>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</si>
  <si>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</si>
  <si>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</si>
  <si>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</si>
  <si>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</si>
  <si>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</si>
  <si>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</si>
  <si>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</si>
  <si>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</si>
  <si>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</si>
  <si>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</si>
  <si>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</si>
  <si>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</si>
  <si>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</si>
  <si>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</si>
  <si>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</si>
  <si>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</si>
  <si>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</si>
  <si>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</si>
  <si>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</si>
  <si>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</si>
  <si>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</si>
  <si>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</si>
  <si>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</si>
  <si>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</si>
  <si>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</si>
  <si>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</si>
  <si>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</si>
  <si>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</si>
  <si>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</si>
  <si>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</si>
  <si>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</si>
  <si>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</si>
  <si>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</si>
  <si>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</si>
  <si>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</si>
  <si>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</si>
  <si>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</si>
  <si>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</si>
  <si>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</si>
  <si>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</si>
  <si>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</si>
  <si>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</si>
  <si>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</si>
  <si>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</si>
  <si>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</si>
  <si>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</si>
  <si>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</si>
  <si>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</si>
  <si>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</si>
  <si>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</si>
  <si>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</si>
  <si>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</si>
  <si>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</si>
  <si>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</si>
  <si>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</si>
  <si>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</si>
  <si>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</si>
  <si>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</si>
  <si>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</si>
  <si>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</si>
  <si>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</si>
  <si>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</si>
  <si>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</si>
  <si>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</si>
  <si>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</si>
  <si>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</si>
  <si>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</si>
  <si>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</si>
  <si>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</si>
  <si>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</si>
  <si>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</si>
  <si>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</si>
  <si>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</si>
  <si>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</si>
  <si>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</si>
  <si>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</si>
  <si>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</si>
  <si>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</si>
  <si>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</si>
  <si>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</si>
  <si>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</si>
  <si>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</si>
  <si>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</si>
  <si>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</si>
  <si>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</si>
  <si>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</si>
  <si>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</si>
  <si>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</si>
  <si>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</si>
  <si>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</si>
  <si>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</si>
  <si>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</si>
  <si>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</si>
  <si>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</si>
  <si>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</si>
  <si>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</si>
  <si>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</si>
  <si>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</si>
  <si>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</si>
  <si>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</si>
  <si>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</si>
  <si>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</si>
  <si>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</si>
  <si>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</si>
  <si>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</si>
  <si>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</si>
  <si>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</si>
  <si>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</si>
  <si>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</si>
  <si>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</si>
  <si>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</si>
  <si>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</si>
  <si>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</si>
  <si>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</si>
  <si>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</si>
  <si>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</si>
  <si>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</si>
  <si>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</si>
  <si>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</si>
  <si>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</si>
  <si>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</si>
  <si>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</si>
  <si>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</si>
  <si>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</si>
  <si>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</si>
  <si>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</si>
  <si>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</si>
  <si>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</si>
  <si>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</si>
  <si>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</si>
  <si>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</si>
  <si>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</si>
  <si>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</si>
  <si>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</si>
  <si>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</si>
  <si>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</si>
  <si>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</si>
  <si>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</si>
  <si>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</si>
  <si>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</si>
  <si>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</si>
  <si>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</si>
  <si>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</si>
  <si>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</si>
  <si>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</si>
  <si>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</si>
  <si>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</si>
  <si>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</si>
  <si>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</si>
  <si>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</si>
  <si>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</si>
  <si>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</si>
  <si>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</si>
  <si>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</si>
  <si>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</si>
  <si>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</si>
  <si>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</si>
  <si>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</si>
  <si>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</si>
  <si>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</si>
  <si>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</si>
  <si>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</si>
  <si>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</si>
  <si>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</si>
  <si>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</si>
  <si>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</si>
  <si>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</si>
  <si>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</si>
  <si>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</si>
  <si>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</si>
  <si>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</si>
  <si>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</si>
  <si>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</si>
  <si>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</si>
  <si>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</si>
  <si>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</si>
  <si>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</si>
  <si>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</si>
  <si>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</si>
  <si>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</si>
  <si>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</si>
  <si>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</si>
  <si>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</si>
  <si>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</si>
  <si>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</si>
  <si>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</si>
  <si>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</si>
  <si>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</si>
  <si>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</si>
  <si>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</si>
  <si>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</si>
  <si>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</si>
  <si>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</si>
  <si>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</si>
  <si>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</si>
  <si>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</si>
  <si>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</si>
  <si>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</si>
  <si>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</si>
  <si>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</si>
  <si>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</si>
  <si>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</si>
  <si>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</si>
  <si>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</si>
  <si>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</si>
  <si>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</si>
  <si>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</si>
  <si>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</si>
  <si>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</si>
  <si>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</si>
  <si>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</si>
  <si>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</si>
  <si>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</si>
  <si>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</si>
  <si>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</si>
  <si>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</si>
  <si>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</si>
  <si>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</si>
  <si>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</si>
  <si>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</si>
  <si>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</si>
  <si>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</si>
  <si>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</si>
  <si>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</si>
  <si>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</si>
  <si>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</si>
  <si>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</si>
  <si>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</si>
  <si>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</si>
  <si>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</si>
  <si>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</si>
  <si>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</si>
  <si>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</si>
  <si>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</si>
  <si>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</si>
  <si>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</si>
  <si>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</si>
  <si>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</si>
  <si>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</si>
  <si>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</si>
  <si>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</si>
  <si>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</si>
  <si>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</si>
  <si>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</si>
  <si>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</si>
  <si>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</si>
  <si>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</si>
  <si>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</si>
  <si>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</si>
  <si>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</si>
  <si>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</si>
  <si>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</si>
  <si>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</si>
  <si>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</si>
  <si>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</si>
  <si>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</si>
  <si>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</si>
  <si>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</si>
  <si>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</si>
  <si>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</si>
  <si>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</si>
  <si>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</si>
  <si>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</si>
  <si>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</si>
  <si>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</si>
  <si>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</si>
  <si>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</si>
  <si>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</si>
  <si>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</si>
  <si>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</si>
  <si>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</si>
  <si>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</si>
  <si>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</si>
  <si>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</si>
  <si>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</si>
  <si>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</si>
  <si>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</si>
  <si>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</si>
  <si>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</si>
  <si>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</si>
  <si>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</si>
  <si>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</si>
  <si>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</si>
  <si>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</si>
  <si>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</si>
  <si>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</si>
  <si>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</si>
  <si>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</si>
  <si>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</si>
  <si>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</si>
  <si>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</si>
  <si>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</si>
  <si>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</si>
  <si>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</si>
  <si>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</si>
  <si>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</si>
  <si>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</si>
  <si>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</si>
  <si>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</si>
  <si>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</si>
  <si>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</si>
  <si>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</si>
  <si>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</si>
  <si>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</si>
  <si>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</si>
  <si>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</si>
  <si>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</si>
  <si>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</si>
  <si>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</si>
  <si>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</si>
  <si>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</si>
  <si>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</si>
  <si>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</si>
  <si>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</si>
  <si>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</si>
  <si>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</si>
  <si>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</si>
  <si>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</si>
  <si>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</si>
  <si>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</si>
  <si>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</si>
  <si>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</si>
  <si>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</si>
  <si>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</si>
  <si>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</si>
  <si>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</si>
  <si>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</si>
  <si>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</si>
  <si>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</si>
  <si>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</si>
  <si>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</si>
  <si>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</si>
  <si>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</si>
  <si>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</si>
  <si>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</si>
  <si>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</si>
  <si>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</si>
  <si>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</si>
  <si>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</si>
  <si>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</si>
  <si>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</si>
  <si>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</si>
  <si>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</si>
  <si>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</si>
  <si>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</si>
  <si>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</si>
  <si>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</si>
  <si>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</si>
  <si>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</si>
  <si>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</si>
  <si>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</si>
  <si>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</si>
  <si>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</si>
  <si>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</si>
  <si>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</si>
  <si>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</si>
  <si>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</si>
  <si>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</si>
  <si>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</si>
  <si>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</si>
  <si>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</si>
  <si>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</si>
  <si>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</si>
  <si>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</si>
  <si>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</si>
  <si>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</si>
  <si>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</si>
  <si>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</si>
  <si>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</si>
  <si>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</si>
  <si>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</si>
  <si>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</si>
  <si>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</si>
  <si>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</si>
  <si>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</si>
  <si>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</si>
  <si>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</si>
  <si>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</si>
  <si>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</si>
  <si>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</si>
  <si>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</si>
  <si>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</si>
  <si>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</si>
  <si>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</si>
  <si>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</si>
  <si>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</si>
  <si>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</si>
  <si>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</si>
  <si>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</si>
  <si>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</si>
  <si>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</si>
  <si>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</si>
  <si>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</si>
  <si>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</si>
  <si>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</si>
  <si>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</si>
  <si>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</si>
  <si>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</si>
  <si>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</si>
  <si>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</si>
  <si>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</si>
  <si>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</si>
  <si>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</si>
  <si>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</si>
  <si>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</si>
  <si>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</si>
  <si>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</si>
  <si>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</si>
  <si>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</si>
  <si>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</si>
  <si>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</si>
  <si>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</si>
  <si>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</si>
  <si>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</si>
  <si>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</si>
  <si>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</si>
  <si>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</si>
  <si>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</si>
  <si>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</si>
  <si>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</si>
  <si>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</si>
  <si>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</si>
  <si>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</si>
  <si>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</si>
  <si>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</si>
  <si>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</si>
  <si>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</si>
  <si>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</si>
  <si>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</si>
  <si>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</si>
  <si>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</si>
  <si>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</si>
  <si>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</si>
  <si>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</si>
  <si>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</si>
  <si>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</si>
  <si>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</si>
  <si>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</si>
  <si>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</si>
  <si>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</si>
  <si>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</si>
  <si>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</si>
  <si>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</si>
  <si>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</si>
  <si>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</si>
  <si>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</si>
  <si>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</si>
  <si>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</si>
  <si>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</si>
  <si>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</si>
  <si>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</si>
  <si>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</si>
  <si>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</si>
  <si>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</si>
  <si>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</si>
  <si>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</si>
  <si>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</si>
  <si>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</si>
  <si>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</si>
  <si>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</si>
  <si>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</si>
  <si>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</si>
  <si>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</si>
  <si>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</si>
  <si>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</si>
  <si>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</si>
  <si>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</si>
  <si>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</si>
  <si>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</si>
  <si>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</si>
  <si>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</si>
  <si>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</si>
  <si>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</si>
  <si>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</si>
  <si>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</si>
  <si>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</si>
  <si>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</si>
  <si>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</si>
  <si>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</si>
  <si>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</si>
  <si>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</si>
  <si>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</si>
  <si>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</si>
  <si>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</si>
  <si>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</si>
  <si>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</si>
  <si>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</si>
  <si>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</si>
  <si>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</si>
  <si>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</si>
  <si>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</si>
  <si>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</si>
  <si>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</si>
  <si>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</si>
  <si>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</si>
  <si>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</si>
  <si>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</si>
  <si>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</si>
  <si>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</si>
  <si>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</si>
  <si>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</si>
  <si>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</si>
  <si>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</si>
  <si>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</si>
  <si>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</si>
  <si>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</si>
  <si>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</si>
  <si>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</si>
  <si>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</si>
  <si>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</si>
  <si>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</si>
  <si>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</si>
  <si>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</si>
  <si>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</si>
  <si>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</si>
  <si>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</si>
  <si>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</si>
  <si>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</si>
  <si>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</si>
  <si>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</si>
  <si>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</si>
  <si>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</si>
  <si>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</si>
  <si>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</si>
  <si>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</si>
  <si>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</si>
  <si>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</si>
  <si>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</si>
  <si>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</si>
  <si>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</si>
  <si>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</si>
  <si>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</si>
  <si>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</si>
  <si>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</si>
  <si>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</si>
  <si>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</si>
  <si>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</si>
  <si>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</si>
  <si>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</si>
  <si>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</si>
  <si>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</si>
  <si>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</si>
  <si>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</si>
  <si>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</si>
  <si>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</si>
  <si>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</si>
  <si>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</si>
  <si>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</si>
  <si>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</si>
  <si>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</si>
  <si>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</si>
  <si>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</si>
  <si>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</si>
  <si>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</si>
  <si>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</si>
  <si>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</si>
  <si>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</si>
  <si>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</si>
  <si>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</si>
  <si>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</si>
  <si>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</si>
  <si>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</si>
  <si>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</si>
  <si>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</si>
  <si>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</si>
  <si>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</si>
  <si>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</si>
  <si>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</si>
  <si>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</si>
  <si>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</si>
  <si>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</si>
  <si>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</si>
  <si>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</si>
  <si>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</si>
  <si>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</si>
  <si>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</si>
  <si>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</si>
  <si>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</si>
  <si>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</si>
  <si>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</si>
  <si>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</si>
  <si>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</si>
  <si>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</si>
  <si>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</si>
  <si>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</si>
  <si>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</si>
  <si>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</si>
  <si>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</si>
  <si>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</si>
  <si>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</si>
  <si>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</si>
  <si>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</si>
  <si>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</si>
  <si>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</si>
  <si>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</si>
  <si>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</si>
  <si>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</si>
  <si>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</si>
  <si>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</si>
  <si>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</si>
  <si>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</si>
  <si>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</si>
  <si>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</si>
  <si>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</si>
  <si>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</si>
  <si>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</si>
  <si>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</si>
  <si>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</si>
  <si>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</si>
  <si>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</si>
  <si>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</si>
  <si>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</si>
  <si>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</si>
  <si>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</si>
  <si>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</si>
  <si>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</si>
  <si>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</si>
  <si>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</si>
  <si>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</si>
  <si>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</si>
  <si>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</si>
  <si>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</si>
  <si>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</si>
  <si>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</si>
  <si>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</si>
  <si>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</si>
  <si>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</si>
  <si>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</si>
  <si>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</si>
  <si>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</si>
  <si>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</si>
  <si>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</si>
  <si>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</si>
  <si>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</si>
  <si>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</si>
  <si>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</si>
  <si>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</si>
  <si>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</si>
  <si>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</si>
  <si>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</si>
  <si>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</si>
  <si>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</si>
  <si>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</si>
  <si>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</si>
  <si>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</si>
  <si>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</si>
  <si>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</si>
  <si>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</si>
  <si>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</si>
  <si>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</si>
  <si>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</si>
  <si>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</si>
  <si>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</si>
  <si>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</si>
  <si>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</si>
  <si>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</si>
  <si>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</si>
  <si>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</si>
  <si>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</si>
  <si>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</si>
  <si>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</si>
  <si>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</si>
  <si>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</si>
  <si>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</si>
  <si>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</si>
  <si>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</si>
  <si>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</si>
  <si>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</si>
  <si>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</si>
  <si>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</si>
  <si>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</si>
  <si>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</si>
  <si>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</si>
  <si>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</si>
  <si>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</si>
  <si>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</si>
  <si>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</si>
  <si>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</si>
  <si>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</si>
  <si>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</si>
  <si>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</si>
  <si>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</si>
  <si>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</si>
  <si>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</si>
  <si>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</si>
  <si>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</si>
  <si>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</si>
  <si>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</si>
  <si>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</si>
  <si>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</si>
  <si>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</si>
  <si>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</si>
  <si>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</si>
  <si>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</si>
  <si>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</si>
  <si>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</si>
  <si>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</si>
  <si>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</si>
  <si>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</si>
  <si>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</si>
  <si>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</si>
  <si>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</si>
  <si>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</si>
  <si>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</si>
  <si>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</si>
  <si>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</si>
  <si>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</si>
  <si>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</si>
  <si>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</si>
  <si>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</si>
  <si>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</si>
  <si>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</si>
  <si>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</si>
  <si>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</si>
  <si>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</si>
  <si>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</si>
  <si>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</si>
  <si>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</si>
  <si>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</si>
  <si>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</si>
  <si>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</si>
  <si>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</si>
  <si>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</si>
  <si>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</si>
  <si>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</si>
  <si>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</si>
  <si>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</si>
  <si>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</si>
  <si>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</si>
  <si>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</si>
  <si>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</si>
  <si>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</si>
  <si>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</si>
  <si>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</si>
  <si>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</si>
  <si>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</si>
  <si>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</si>
  <si>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</si>
  <si>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</si>
  <si>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</si>
  <si>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</si>
  <si>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</si>
  <si>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</si>
  <si>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</si>
  <si>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</si>
  <si>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</si>
  <si>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</si>
  <si>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</si>
  <si>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</si>
  <si>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</si>
  <si>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</si>
  <si>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</si>
  <si>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</si>
  <si>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</si>
  <si>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</si>
  <si>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</si>
  <si>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</si>
  <si>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</si>
  <si>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</si>
  <si>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</si>
  <si>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</si>
  <si>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</si>
  <si>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</si>
  <si>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</si>
  <si>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</si>
  <si>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</si>
  <si>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</si>
  <si>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</si>
  <si>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</si>
  <si>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</si>
  <si>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</si>
  <si>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</si>
  <si>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</si>
  <si>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</si>
  <si>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</si>
  <si>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</si>
  <si>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</si>
  <si>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</si>
  <si>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</si>
  <si>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</si>
  <si>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</si>
  <si>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</si>
  <si>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</si>
  <si>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</si>
  <si>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</si>
  <si>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</si>
  <si>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</si>
  <si>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</si>
  <si>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</si>
  <si>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</si>
  <si>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</si>
  <si>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</si>
  <si>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</si>
  <si>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</si>
  <si>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</si>
  <si>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</si>
  <si>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</si>
  <si>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</si>
  <si>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</si>
  <si>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</si>
  <si>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</si>
  <si>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</si>
  <si>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</si>
  <si>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</si>
  <si>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</si>
  <si>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</si>
  <si>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</si>
  <si>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</si>
  <si>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</si>
  <si>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</si>
  <si>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</si>
  <si>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</si>
  <si>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</si>
  <si>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</si>
  <si>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</si>
  <si>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</si>
  <si>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</si>
  <si>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</si>
  <si>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</si>
  <si>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</si>
  <si>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</si>
  <si>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</si>
  <si>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</si>
  <si>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</si>
  <si>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</si>
  <si>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</si>
  <si>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</si>
  <si>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</si>
  <si>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</si>
  <si>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</si>
  <si>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</si>
  <si>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</si>
  <si>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</si>
  <si>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</si>
  <si>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</si>
  <si>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</si>
  <si>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</si>
  <si>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</si>
  <si>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</si>
  <si>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</si>
  <si>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</si>
  <si>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</si>
  <si>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</si>
  <si>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</si>
  <si>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</si>
  <si>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</si>
  <si>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</si>
  <si>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</si>
  <si>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</si>
  <si>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</si>
  <si>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</si>
  <si>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</si>
  <si>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</si>
  <si>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</si>
  <si>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</si>
  <si>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</si>
  <si>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</si>
  <si>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</si>
  <si>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</si>
  <si>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</si>
  <si>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</si>
  <si>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</si>
  <si>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</si>
  <si>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</si>
  <si>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</si>
  <si>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</si>
  <si>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</si>
  <si>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</si>
  <si>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</si>
  <si>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</si>
  <si>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</si>
  <si>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</si>
  <si>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</si>
  <si>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</si>
  <si>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</si>
  <si>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</si>
  <si>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</si>
  <si>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</si>
  <si>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</si>
  <si>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</si>
  <si>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</si>
  <si>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</si>
  <si>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</si>
  <si>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</si>
  <si>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</si>
  <si>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</si>
  <si>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</si>
  <si>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</si>
  <si>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</si>
  <si>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</si>
  <si>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</si>
  <si>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</si>
  <si>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</si>
  <si>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</si>
  <si>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</si>
  <si>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</si>
  <si>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</si>
  <si>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</si>
  <si>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</si>
  <si>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</si>
  <si>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</si>
  <si>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</si>
  <si>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</si>
  <si>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</si>
  <si>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</si>
  <si>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</si>
  <si>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</si>
  <si>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</si>
  <si>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</si>
  <si>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</si>
  <si>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</si>
  <si>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</si>
  <si>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</si>
  <si>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</si>
  <si>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</si>
  <si>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</si>
  <si>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</si>
  <si>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</si>
  <si>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</si>
  <si>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</si>
  <si>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</si>
  <si>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</si>
  <si>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</si>
  <si>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</si>
  <si>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</si>
  <si>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</si>
  <si>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</si>
  <si>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</si>
  <si>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</si>
  <si>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</si>
  <si>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</si>
  <si>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</si>
  <si>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</si>
  <si>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</si>
  <si>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</si>
  <si>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</si>
  <si>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</si>
  <si>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</si>
  <si>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</si>
  <si>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</si>
  <si>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</si>
  <si>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</si>
  <si>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</si>
  <si>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</si>
  <si>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</si>
  <si>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</si>
  <si>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</si>
  <si>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</si>
  <si>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</si>
  <si>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</si>
  <si>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</si>
  <si>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</si>
  <si>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</si>
  <si>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</si>
  <si>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</si>
  <si>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</si>
  <si>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</si>
  <si>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</si>
  <si>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</si>
  <si>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</si>
  <si>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</si>
  <si>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</si>
  <si>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</si>
  <si>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</si>
  <si>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</si>
  <si>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</si>
  <si>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</si>
  <si>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</si>
  <si>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</si>
  <si>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</si>
  <si>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</si>
  <si>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</si>
  <si>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</si>
  <si>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</si>
  <si>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</si>
  <si>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</si>
  <si>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</si>
  <si>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</si>
  <si>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</si>
  <si>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</si>
  <si>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</si>
  <si>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</si>
  <si>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</si>
  <si>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</si>
  <si>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</si>
  <si>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</si>
  <si>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</si>
  <si>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</si>
  <si>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</si>
  <si>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</si>
  <si>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</si>
  <si>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</si>
  <si>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</si>
  <si>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</si>
  <si>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</si>
  <si>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</si>
  <si>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</si>
  <si>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</si>
  <si>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</si>
  <si>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</si>
  <si>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</si>
  <si>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</si>
  <si>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</si>
  <si>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</si>
  <si>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</si>
  <si>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</si>
  <si>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</si>
  <si>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</si>
  <si>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</si>
  <si>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</si>
  <si>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</si>
  <si>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</si>
  <si>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</si>
  <si>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</si>
  <si>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</si>
  <si>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</si>
  <si>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</si>
  <si>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</si>
  <si>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</si>
  <si>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</si>
  <si>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</si>
  <si>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</si>
  <si>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</si>
  <si>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</si>
  <si>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</si>
  <si>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</si>
  <si>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</si>
  <si>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</si>
  <si>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</si>
  <si>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</si>
  <si>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</si>
  <si>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</si>
  <si>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</si>
  <si>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</si>
  <si>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</si>
  <si>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</si>
  <si>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</si>
  <si>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</si>
  <si>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</si>
  <si>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</si>
  <si>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</si>
  <si>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</si>
  <si>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</si>
  <si>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</si>
  <si>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</si>
  <si>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</si>
  <si>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</si>
  <si>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</si>
  <si>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</si>
  <si>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</si>
  <si>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</si>
  <si>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</si>
  <si>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</si>
  <si>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</si>
  <si>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</si>
  <si>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</si>
  <si>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</si>
  <si>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</si>
  <si>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</si>
  <si>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</si>
  <si>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</si>
  <si>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</si>
  <si>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</si>
  <si>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</si>
  <si>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</si>
  <si>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</si>
  <si>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</si>
  <si>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</si>
  <si>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</si>
  <si>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</si>
  <si>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</si>
  <si>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</si>
  <si>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</si>
  <si>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</si>
  <si>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</si>
  <si>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</si>
  <si>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</si>
  <si>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</si>
  <si>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</si>
  <si>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</si>
  <si>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</si>
  <si>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</si>
  <si>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</si>
  <si>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</si>
  <si>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</si>
  <si>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</si>
  <si>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</si>
  <si>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</si>
  <si>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</si>
  <si>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</si>
  <si>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</si>
  <si>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</si>
  <si>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</si>
  <si>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</si>
  <si>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</si>
  <si>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</si>
  <si>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</si>
  <si>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</si>
  <si>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</si>
  <si>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</si>
  <si>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</si>
  <si>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</si>
  <si>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</si>
  <si>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</si>
  <si>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</si>
  <si>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</si>
  <si>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</si>
  <si>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</si>
  <si>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</si>
  <si>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</si>
  <si>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</si>
  <si>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</si>
  <si>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</si>
  <si>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</si>
  <si>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</si>
  <si>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</si>
  <si>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</si>
  <si>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</si>
  <si>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</si>
  <si>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</si>
  <si>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</si>
  <si>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</si>
  <si>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</si>
  <si>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</si>
  <si>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</si>
  <si>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</si>
  <si>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</si>
  <si>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</si>
  <si>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</si>
  <si>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</si>
  <si>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</si>
  <si>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</si>
  <si>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</si>
  <si>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</si>
  <si>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</si>
  <si>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</si>
  <si>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</si>
  <si>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</si>
  <si>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</si>
  <si>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</si>
  <si>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</si>
  <si>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</si>
  <si>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</si>
  <si>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</si>
  <si>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</si>
  <si>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</si>
  <si>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</si>
  <si>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</si>
  <si>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</si>
  <si>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</si>
  <si>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</si>
  <si>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</si>
  <si>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</si>
  <si>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</si>
  <si>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</si>
  <si>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</si>
  <si>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</si>
  <si>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</si>
  <si>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</si>
  <si>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</si>
  <si>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</si>
  <si>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</si>
  <si>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</si>
  <si>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</si>
  <si>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</si>
  <si>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</si>
  <si>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</si>
  <si>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</si>
  <si>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</si>
  <si>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</si>
  <si>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</si>
  <si>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</si>
  <si>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</si>
  <si>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</si>
  <si>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</si>
  <si>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</si>
  <si>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</si>
  <si>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</si>
  <si>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</si>
  <si>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</si>
  <si>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</si>
  <si>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</si>
  <si>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</si>
  <si>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</si>
  <si>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</si>
  <si>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</si>
  <si>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</si>
  <si>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</si>
  <si>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</si>
  <si>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</si>
  <si>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</si>
  <si>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</si>
  <si>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</si>
  <si>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</si>
  <si>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</si>
  <si>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</si>
  <si>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</si>
  <si>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</si>
  <si>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</si>
  <si>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</si>
  <si>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</si>
  <si>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</si>
  <si>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</si>
  <si>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</si>
  <si>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</si>
  <si>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</si>
  <si>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</si>
  <si>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</si>
  <si>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</si>
  <si>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</si>
  <si>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</si>
  <si>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</si>
  <si>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</si>
  <si>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</si>
  <si>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</si>
  <si>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</si>
  <si>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</si>
  <si>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</si>
  <si>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</si>
  <si>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</si>
  <si>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</si>
  <si>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</si>
  <si>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</si>
  <si>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</si>
  <si>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</si>
  <si>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</si>
  <si>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</si>
  <si>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</si>
  <si>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</si>
  <si>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</si>
  <si>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</si>
  <si>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</si>
  <si>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</si>
  <si>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</si>
  <si>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</si>
  <si>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</si>
  <si>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</si>
  <si>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</si>
  <si>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</si>
  <si>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</si>
  <si>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</si>
  <si>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</si>
  <si>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</si>
  <si>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</si>
  <si>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</si>
  <si>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</si>
  <si>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</si>
  <si>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</si>
  <si>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</si>
  <si>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</si>
  <si>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</si>
  <si>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</si>
  <si>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</si>
  <si>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</si>
  <si>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</si>
  <si>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</si>
  <si>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</si>
  <si>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</si>
  <si>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</si>
  <si>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</si>
  <si>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</si>
  <si>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</si>
  <si>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</si>
  <si>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</si>
  <si>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</si>
  <si>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</si>
  <si>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</si>
  <si>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</si>
  <si>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</si>
  <si>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</si>
  <si>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</si>
  <si>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</si>
  <si>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</si>
  <si>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</si>
  <si>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</si>
  <si>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</si>
  <si>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</si>
  <si>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</si>
  <si>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</si>
  <si>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</si>
  <si>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</si>
  <si>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</si>
  <si>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</si>
  <si>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</si>
  <si>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</si>
  <si>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</si>
  <si>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</si>
  <si>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</si>
  <si>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</si>
  <si>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</si>
  <si>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</si>
  <si>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</si>
  <si>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</si>
  <si>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</si>
  <si>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</si>
  <si>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</si>
  <si>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</si>
  <si>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</si>
  <si>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</si>
  <si>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</si>
  <si>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</si>
  <si>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</si>
  <si>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</si>
  <si>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</si>
  <si>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</si>
  <si>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</si>
  <si>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</si>
  <si>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</si>
  <si>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</si>
  <si>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</si>
  <si>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</si>
  <si>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</si>
  <si>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</si>
  <si>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</si>
  <si>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</si>
  <si>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</si>
  <si>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</si>
  <si>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</si>
  <si>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</si>
  <si>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</si>
  <si>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</si>
  <si>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</si>
  <si>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</si>
  <si>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</si>
  <si>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</si>
  <si>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</si>
  <si>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</si>
  <si>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</si>
  <si>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</si>
  <si>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</si>
  <si>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</si>
  <si>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</si>
  <si>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</si>
  <si>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</si>
  <si>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</si>
  <si>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</si>
  <si>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</si>
  <si>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</si>
  <si>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</si>
  <si>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</si>
  <si>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</si>
  <si>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</si>
  <si>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</si>
  <si>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</si>
  <si>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</si>
  <si>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</si>
  <si>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</si>
  <si>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</si>
  <si>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</si>
  <si>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</si>
  <si>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</si>
  <si>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</si>
  <si>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</si>
  <si>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</si>
  <si>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</si>
  <si>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</si>
  <si>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</si>
  <si>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</si>
  <si>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</si>
  <si>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</si>
  <si>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</si>
  <si>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</si>
  <si>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</si>
  <si>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</si>
  <si>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</si>
  <si>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</si>
  <si>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</si>
  <si>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</si>
  <si>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</si>
  <si>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</si>
  <si>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</si>
  <si>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</si>
  <si>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</si>
  <si>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</si>
  <si>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</si>
  <si>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</si>
  <si>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</si>
  <si>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</si>
  <si>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</si>
  <si>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</si>
  <si>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</si>
  <si>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</si>
  <si>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</si>
  <si>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</si>
  <si>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</si>
  <si>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</si>
  <si>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</si>
  <si>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</si>
  <si>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</si>
  <si>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</si>
  <si>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</si>
  <si>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</si>
  <si>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</si>
  <si>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</si>
  <si>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</si>
  <si>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</si>
  <si>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</si>
  <si>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</si>
  <si>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</si>
  <si>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</si>
  <si>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</si>
  <si>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</si>
  <si>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</si>
  <si>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</si>
  <si>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</si>
  <si>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</si>
  <si>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</si>
  <si>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</si>
  <si>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</si>
  <si>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</si>
  <si>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</si>
  <si>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</si>
  <si>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</si>
  <si>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</si>
  <si>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</si>
  <si>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</si>
  <si>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</si>
  <si>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</si>
  <si>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</si>
  <si>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</si>
  <si>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</si>
  <si>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</si>
  <si>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</si>
  <si>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</si>
  <si>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</si>
  <si>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</si>
  <si>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</si>
  <si>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</si>
  <si>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</si>
  <si>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</si>
  <si>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</si>
  <si>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</si>
  <si>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</si>
  <si>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</si>
  <si>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</si>
  <si>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</si>
  <si>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</si>
  <si>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</si>
  <si>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</si>
  <si>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</si>
  <si>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</si>
  <si>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</si>
  <si>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</si>
  <si>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</si>
  <si>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</si>
  <si>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</si>
  <si>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</si>
  <si>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</si>
  <si>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</si>
  <si>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</si>
  <si>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</si>
  <si>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</si>
  <si>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</si>
  <si>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</si>
  <si>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</si>
  <si>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</si>
  <si>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</si>
  <si>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</si>
  <si>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</si>
  <si>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</si>
  <si>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</si>
  <si>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</si>
  <si>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</si>
  <si>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</si>
  <si>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</si>
  <si>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</si>
  <si>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</si>
  <si>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</si>
  <si>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</si>
  <si>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</si>
  <si>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</si>
  <si>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</si>
  <si>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</si>
  <si>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</si>
  <si>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</si>
  <si>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</si>
  <si>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</si>
  <si>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</si>
  <si>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</si>
  <si>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</si>
  <si>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</si>
  <si>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</si>
  <si>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</si>
  <si>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</si>
  <si>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</si>
  <si>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</si>
  <si>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</si>
  <si>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</si>
  <si>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</si>
  <si>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</si>
  <si>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</si>
  <si>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</si>
  <si>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</si>
  <si>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</si>
  <si>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</si>
  <si>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</si>
  <si>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</si>
  <si>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</si>
  <si>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</si>
  <si>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</si>
  <si>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</si>
  <si>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</si>
  <si>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</si>
  <si>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</si>
  <si>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</si>
  <si>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</si>
  <si>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</si>
  <si>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</si>
  <si>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</si>
  <si>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</si>
  <si>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</si>
  <si>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</si>
  <si>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</si>
  <si>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</si>
  <si>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</si>
  <si>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</si>
  <si>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</si>
  <si>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</si>
  <si>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</si>
  <si>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</si>
  <si>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</si>
  <si>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</si>
  <si>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</si>
  <si>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</si>
  <si>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</si>
  <si>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</si>
  <si>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</si>
  <si>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</si>
  <si>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</si>
  <si>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</si>
  <si>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</si>
  <si>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</si>
  <si>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</si>
  <si>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</si>
  <si>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</si>
  <si>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</si>
  <si>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</si>
  <si>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</si>
  <si>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</si>
  <si>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</si>
  <si>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</si>
  <si>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</si>
  <si>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</si>
  <si>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</si>
  <si>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</si>
  <si>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</si>
  <si>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</si>
  <si>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</si>
  <si>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</si>
  <si>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</si>
  <si>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</si>
  <si>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</si>
  <si>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</si>
  <si>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</si>
  <si>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</si>
  <si>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</si>
  <si>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</si>
  <si>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</si>
  <si>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</si>
  <si>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</si>
  <si>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</si>
  <si>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</si>
  <si>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</si>
  <si>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</si>
  <si>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</si>
  <si>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</si>
  <si>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</si>
  <si>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</si>
  <si>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</si>
  <si>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</si>
  <si>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</si>
  <si>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</si>
  <si>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</si>
  <si>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</si>
  <si>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</si>
  <si>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</si>
  <si>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</si>
  <si>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</si>
  <si>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</si>
  <si>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</si>
  <si>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</si>
  <si>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</si>
  <si>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</si>
  <si>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</si>
  <si>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</si>
  <si>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</si>
  <si>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</si>
  <si>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</si>
  <si>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</si>
  <si>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</si>
  <si>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</si>
  <si>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</si>
  <si>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</si>
  <si>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</si>
  <si>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</si>
  <si>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</si>
  <si>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</si>
  <si>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</si>
  <si>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</si>
  <si>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</si>
  <si>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</si>
  <si>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</si>
  <si>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</si>
  <si>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</si>
  <si>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</si>
  <si>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</si>
  <si>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</si>
  <si>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</si>
  <si>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</si>
  <si>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</si>
  <si>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</si>
  <si>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</si>
  <si>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</si>
  <si>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</si>
  <si>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</si>
  <si>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</si>
  <si>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</si>
  <si>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</si>
  <si>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</si>
  <si>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</si>
  <si>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</si>
  <si>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</si>
  <si>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</si>
  <si>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</si>
  <si>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</si>
  <si>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</si>
  <si>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</si>
  <si>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</si>
  <si>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</si>
  <si>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</si>
  <si>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</si>
  <si>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</si>
  <si>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</si>
  <si>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</si>
  <si>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</si>
  <si>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</si>
  <si>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</si>
  <si>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</si>
  <si>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</si>
  <si>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</si>
  <si>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</si>
  <si>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</si>
  <si>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</si>
  <si>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</si>
  <si>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</si>
  <si>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</si>
  <si>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</si>
  <si>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</si>
  <si>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</si>
  <si>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</si>
  <si>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</si>
  <si>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</si>
  <si>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</si>
  <si>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</si>
  <si>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</si>
  <si>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</si>
  <si>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</si>
  <si>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</si>
  <si>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</si>
  <si>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</si>
  <si>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</si>
  <si>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</si>
  <si>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</si>
  <si>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</si>
  <si>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</si>
  <si>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</si>
  <si>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</si>
  <si>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</si>
  <si>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</si>
  <si>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</si>
  <si>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</si>
  <si>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</si>
  <si>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</si>
  <si>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</si>
  <si>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</si>
  <si>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</si>
  <si>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</si>
  <si>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</si>
  <si>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</si>
  <si>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</si>
  <si>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</si>
  <si>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</si>
  <si>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</si>
  <si>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</si>
  <si>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</si>
  <si>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</si>
  <si>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</si>
  <si>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</si>
  <si>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</si>
  <si>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</si>
  <si>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</si>
  <si>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</si>
  <si>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</si>
  <si>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</si>
  <si>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</si>
  <si>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</si>
  <si>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</si>
  <si>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</si>
  <si>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</si>
  <si>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</si>
  <si>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</si>
  <si>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</si>
  <si>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</si>
  <si>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</si>
  <si>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</si>
  <si>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</si>
  <si>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</si>
  <si>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</si>
  <si>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</si>
  <si>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</si>
  <si>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</si>
  <si>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</si>
  <si>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</si>
  <si>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</si>
  <si>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</si>
  <si>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</si>
  <si>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</si>
  <si>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</si>
  <si>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</si>
  <si>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</si>
  <si>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</si>
  <si>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</si>
  <si>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</si>
  <si>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</si>
  <si>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</si>
  <si>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</si>
  <si>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</si>
  <si>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</si>
  <si>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</si>
  <si>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</si>
  <si>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</si>
  <si>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</si>
  <si>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</si>
  <si>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</si>
  <si>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</si>
  <si>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</si>
  <si>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</si>
  <si>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</si>
  <si>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</si>
  <si>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</si>
  <si>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</si>
  <si>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</si>
  <si>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</si>
  <si>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</si>
  <si>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</si>
  <si>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</si>
  <si>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</si>
  <si>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</si>
  <si>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</si>
  <si>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</si>
  <si>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</si>
  <si>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</si>
  <si>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</si>
  <si>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</si>
  <si>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</si>
  <si>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</si>
  <si>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</si>
  <si>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</si>
  <si>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</si>
  <si>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</si>
  <si>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</si>
  <si>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</si>
  <si>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</si>
  <si>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</si>
  <si>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</si>
  <si>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</si>
  <si>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</si>
  <si>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</si>
  <si>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</si>
  <si>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</si>
  <si>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</si>
  <si>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</si>
  <si>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</si>
  <si>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</si>
  <si>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</si>
  <si>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</si>
  <si>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</si>
  <si>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</si>
  <si>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</si>
  <si>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</si>
  <si>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</si>
  <si>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</si>
  <si>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</si>
  <si>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</si>
  <si>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</si>
  <si>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</si>
  <si>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</si>
  <si>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</si>
  <si>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</si>
  <si>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</si>
  <si>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</si>
  <si>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</si>
  <si>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</si>
  <si>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</si>
  <si>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</si>
  <si>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</si>
  <si>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</si>
  <si>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</si>
  <si>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</si>
  <si>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</si>
  <si>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</si>
  <si>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</si>
  <si>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</si>
  <si>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</si>
  <si>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</si>
  <si>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</si>
  <si>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</si>
  <si>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</si>
  <si>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</si>
  <si>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</si>
  <si>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</si>
  <si>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</si>
  <si>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</si>
  <si>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</si>
  <si>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</si>
  <si>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</si>
  <si>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</si>
  <si>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</si>
  <si>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</si>
  <si>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</si>
  <si>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</si>
  <si>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</si>
  <si>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</si>
  <si>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</si>
  <si>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</si>
  <si>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</si>
  <si>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</si>
  <si>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</si>
  <si>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</si>
  <si>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</si>
  <si>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</si>
  <si>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</si>
  <si>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</si>
  <si>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</si>
  <si>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</si>
  <si>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</si>
  <si>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</si>
  <si>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</si>
  <si>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</si>
  <si>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</si>
  <si>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</si>
  <si>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</si>
  <si>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</si>
  <si>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</si>
  <si>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</si>
  <si>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</si>
  <si>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</si>
  <si>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</si>
  <si>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</si>
  <si>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</si>
  <si>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</si>
  <si>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</si>
  <si>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</si>
  <si>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</si>
  <si>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</si>
  <si>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</si>
  <si>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</si>
  <si>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</si>
  <si>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</si>
  <si>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</si>
  <si>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</si>
  <si>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</si>
  <si>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</si>
  <si>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</si>
  <si>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</si>
  <si>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</si>
  <si>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</si>
  <si>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</si>
  <si>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</si>
  <si>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</si>
  <si>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</si>
  <si>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</si>
  <si>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</si>
  <si>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</si>
  <si>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</si>
  <si>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</si>
  <si>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</si>
  <si>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</si>
  <si>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</si>
  <si>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</si>
  <si>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</si>
  <si>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</si>
  <si>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</si>
  <si>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</si>
  <si>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</si>
  <si>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</si>
  <si>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</si>
  <si>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</si>
  <si>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</si>
  <si>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</si>
  <si>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</si>
  <si>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</si>
  <si>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</si>
  <si>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</si>
  <si>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</si>
  <si>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</si>
  <si>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</si>
  <si>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</si>
  <si>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</si>
  <si>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</si>
  <si>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</si>
  <si>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</si>
  <si>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</si>
  <si>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</si>
  <si>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</si>
  <si>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</si>
  <si>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</si>
  <si>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</si>
  <si>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</si>
  <si>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</si>
  <si>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</si>
  <si>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</si>
  <si>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</si>
  <si>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</si>
  <si>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</si>
  <si>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</si>
  <si>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</si>
  <si>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</si>
  <si>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</si>
  <si>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</si>
  <si>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</si>
  <si>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</si>
  <si>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</si>
  <si>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</si>
  <si>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</si>
  <si>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</si>
  <si>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</si>
  <si>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</si>
  <si>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</si>
  <si>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</si>
  <si>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</si>
  <si>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</si>
  <si>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</si>
  <si>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</si>
  <si>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</si>
  <si>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</si>
  <si>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</si>
  <si>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</si>
  <si>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</si>
  <si>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</si>
  <si>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</si>
  <si>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</si>
  <si>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</si>
  <si>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</si>
  <si>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</si>
  <si>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</si>
  <si>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</si>
  <si>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</si>
  <si>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</si>
  <si>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</si>
  <si>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</si>
  <si>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</si>
  <si>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</si>
  <si>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</si>
  <si>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</si>
  <si>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</si>
  <si>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</si>
  <si>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</si>
  <si>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</si>
  <si>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</si>
  <si>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</si>
  <si>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</si>
  <si>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</si>
  <si>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</si>
  <si>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</si>
  <si>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</si>
  <si>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</si>
  <si>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</si>
  <si>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</si>
  <si>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</si>
  <si>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</si>
  <si>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</si>
  <si>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</si>
  <si>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</si>
  <si>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</si>
  <si>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</si>
  <si>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</si>
  <si>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</si>
  <si>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</si>
  <si>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</si>
  <si>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</si>
  <si>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</si>
  <si>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</si>
  <si>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</si>
  <si>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</si>
  <si>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</si>
  <si>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</si>
  <si>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</si>
  <si>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</si>
  <si>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</si>
  <si>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</si>
  <si>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</si>
  <si>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</si>
  <si>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</si>
  <si>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</si>
  <si>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</si>
  <si>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</si>
  <si>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</si>
  <si>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</si>
  <si>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</si>
  <si>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</si>
  <si>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</si>
  <si>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</si>
  <si>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</si>
  <si>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</si>
  <si>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</si>
  <si>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</si>
  <si>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</si>
  <si>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</si>
  <si>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</si>
  <si>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</si>
  <si>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</si>
  <si>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</si>
  <si>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</si>
  <si>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</si>
  <si>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</si>
  <si>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</si>
  <si>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</si>
  <si>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</si>
  <si>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</si>
  <si>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</si>
  <si>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</si>
  <si>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</si>
  <si>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</si>
  <si>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</si>
  <si>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</si>
  <si>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</si>
  <si>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</si>
  <si>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</si>
  <si>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</si>
  <si>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</si>
  <si>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</si>
  <si>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</si>
  <si>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</si>
  <si>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</si>
  <si>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</si>
  <si>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</si>
  <si>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</si>
  <si>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</si>
  <si>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</si>
  <si>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</si>
  <si>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</si>
  <si>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</si>
  <si>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</si>
  <si>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</si>
  <si>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</si>
  <si>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</si>
  <si>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</si>
  <si>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</si>
  <si>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</si>
  <si>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</si>
  <si>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</si>
  <si>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</si>
  <si>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</si>
  <si>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</si>
  <si>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</si>
  <si>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</si>
  <si>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</si>
  <si>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</si>
  <si>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</si>
  <si>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</si>
  <si>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</si>
  <si>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</si>
  <si>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</si>
  <si>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</si>
  <si>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</si>
  <si>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</si>
  <si>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</si>
  <si>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</si>
  <si>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</si>
  <si>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</si>
  <si>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</si>
  <si>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</si>
  <si>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</si>
  <si>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</si>
  <si>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</si>
  <si>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</si>
  <si>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</si>
  <si>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</si>
  <si>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</si>
  <si>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</si>
  <si>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</si>
  <si>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</si>
  <si>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</si>
  <si>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</si>
  <si>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</si>
  <si>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</si>
  <si>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</si>
  <si>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</si>
  <si>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</si>
  <si>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</si>
  <si>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</si>
  <si>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</si>
  <si>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</si>
  <si>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</si>
  <si>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</si>
  <si>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</si>
  <si>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</si>
  <si>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</si>
  <si>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</si>
  <si>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</si>
  <si>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</si>
  <si>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</si>
  <si>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</si>
  <si>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</si>
  <si>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</si>
  <si>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</si>
  <si>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</si>
  <si>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</si>
  <si>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</si>
  <si>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</si>
  <si>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</si>
  <si>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</si>
  <si>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</si>
  <si>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</si>
  <si>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</si>
  <si>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</si>
  <si>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</si>
  <si>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</si>
  <si>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</si>
  <si>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</si>
  <si>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</si>
  <si>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</si>
  <si>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</si>
  <si>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</si>
  <si>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</si>
  <si>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</si>
  <si>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</si>
  <si>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</si>
  <si>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</si>
  <si>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</si>
  <si>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</si>
  <si>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</si>
  <si>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</si>
  <si>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</si>
  <si>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</si>
  <si>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</si>
  <si>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</si>
  <si>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</si>
  <si>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</si>
  <si>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</si>
  <si>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</si>
  <si>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</si>
  <si>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</si>
  <si>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</si>
  <si>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</si>
  <si>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</si>
  <si>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</si>
  <si>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</si>
  <si>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</si>
  <si>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</si>
  <si>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</si>
  <si>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</si>
  <si>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</si>
  <si>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</si>
  <si>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</si>
  <si>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</si>
  <si>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</si>
  <si>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</si>
  <si>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</si>
  <si>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</si>
  <si>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</si>
  <si>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</si>
  <si>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</si>
  <si>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</si>
  <si>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</si>
  <si>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</si>
  <si>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</si>
  <si>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</si>
  <si>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</si>
  <si>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</si>
  <si>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</si>
  <si>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</si>
  <si>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</si>
  <si>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</si>
  <si>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</si>
  <si>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</si>
  <si>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</si>
  <si>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</si>
  <si>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</si>
  <si>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</si>
  <si>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</si>
  <si>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</si>
  <si>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</si>
  <si>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</si>
  <si>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</si>
  <si>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</si>
  <si>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</si>
  <si>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</si>
  <si>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</si>
  <si>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</si>
  <si>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</si>
  <si>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</si>
  <si>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</si>
  <si>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</si>
  <si>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</si>
  <si>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</si>
  <si>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</si>
  <si>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</si>
  <si>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</si>
  <si>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</si>
  <si>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</si>
  <si>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</si>
  <si>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</si>
  <si>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</si>
  <si>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</si>
  <si>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</si>
  <si>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</si>
  <si>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</si>
  <si>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</si>
  <si>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</si>
  <si>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</si>
  <si>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</si>
  <si>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</si>
  <si>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</si>
  <si>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</si>
  <si>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</si>
  <si>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</si>
  <si>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</si>
  <si>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</si>
  <si>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</si>
  <si>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</si>
  <si>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</si>
  <si>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</si>
  <si>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</si>
  <si>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</si>
  <si>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</si>
  <si>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</si>
  <si>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</si>
  <si>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</si>
  <si>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</si>
  <si>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</si>
  <si>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</si>
  <si>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</si>
  <si>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</si>
  <si>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</si>
  <si>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</si>
  <si>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</si>
  <si>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</si>
  <si>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</si>
  <si>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</si>
  <si>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</si>
  <si>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</si>
  <si>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</si>
  <si>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</si>
  <si>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</si>
  <si>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</si>
  <si>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</si>
  <si>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</si>
  <si>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</si>
  <si>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</si>
  <si>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</si>
  <si>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</si>
  <si>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</si>
  <si>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</si>
  <si>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</si>
  <si>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</si>
  <si>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</si>
  <si>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</si>
  <si>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</si>
  <si>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</si>
  <si>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</si>
  <si>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</si>
  <si>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</si>
  <si>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</si>
  <si>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</si>
  <si>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</si>
  <si>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</si>
  <si>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</si>
  <si>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</si>
  <si>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</si>
  <si>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</si>
  <si>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</si>
  <si>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</si>
  <si>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</si>
  <si>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</si>
  <si>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</si>
  <si>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</si>
  <si>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</si>
  <si>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</si>
  <si>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</si>
  <si>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</si>
  <si>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</si>
  <si>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</si>
  <si>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</si>
  <si>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</si>
  <si>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</si>
  <si>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</si>
  <si>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</si>
  <si>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</si>
  <si>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</si>
  <si>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</si>
  <si>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</si>
  <si>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</si>
  <si>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</si>
  <si>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</si>
  <si>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</si>
  <si>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</si>
  <si>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</si>
  <si>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</si>
  <si>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</si>
  <si>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</si>
  <si>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</si>
  <si>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</si>
  <si>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</si>
  <si>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</si>
  <si>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</si>
  <si>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</si>
  <si>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</si>
  <si>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</si>
  <si>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</si>
  <si>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</si>
  <si>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</si>
  <si>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</si>
  <si>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</si>
  <si>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</si>
  <si>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</si>
  <si>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</si>
  <si>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</si>
  <si>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</si>
  <si>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</si>
  <si>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</si>
  <si>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</si>
  <si>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</si>
  <si>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</si>
  <si>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</si>
  <si>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</si>
  <si>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</si>
  <si>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</si>
  <si>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</si>
  <si>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</si>
  <si>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</si>
  <si>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</si>
  <si>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</si>
  <si>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</si>
  <si>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</si>
  <si>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</si>
  <si>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</si>
  <si>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</si>
  <si>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</si>
  <si>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</si>
  <si>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</si>
  <si>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</si>
  <si>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</si>
  <si>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</si>
  <si>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</si>
  <si>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</si>
  <si>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</si>
  <si>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</si>
  <si>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</si>
  <si>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</si>
  <si>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</si>
  <si>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</si>
  <si>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</si>
  <si>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</si>
  <si>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</si>
  <si>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</si>
  <si>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</si>
  <si>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</si>
  <si>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</si>
  <si>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</si>
  <si>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</si>
  <si>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</si>
  <si>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</si>
  <si>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</si>
  <si>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</si>
  <si>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</si>
  <si>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</si>
  <si>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</si>
  <si>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</si>
  <si>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</si>
  <si>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</si>
  <si>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</si>
  <si>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</si>
  <si>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</si>
  <si>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</si>
  <si>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</si>
  <si>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</si>
  <si>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</si>
  <si>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</si>
  <si>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</si>
  <si>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</si>
  <si>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</si>
  <si>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</si>
  <si>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</si>
  <si>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</si>
  <si>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</si>
  <si>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</si>
  <si>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</si>
  <si>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</si>
  <si>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</si>
  <si>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</si>
  <si>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</si>
  <si>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</si>
  <si>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</si>
  <si>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</si>
  <si>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</si>
  <si>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</si>
  <si>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</si>
  <si>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</si>
  <si>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</si>
  <si>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</si>
  <si>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</si>
  <si>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</si>
  <si>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</si>
  <si>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</si>
  <si>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</si>
  <si>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</si>
  <si>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</si>
  <si>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</si>
  <si>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</si>
  <si>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</si>
  <si>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</si>
  <si>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</si>
  <si>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</si>
  <si>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</si>
  <si>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</si>
  <si>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</si>
  <si>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</si>
  <si>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</si>
  <si>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</si>
  <si>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</si>
  <si>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</si>
  <si>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</si>
  <si>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</si>
  <si>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</si>
  <si>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</si>
  <si>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</si>
  <si>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</si>
  <si>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</si>
  <si>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</si>
  <si>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</si>
  <si>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</si>
  <si>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</si>
  <si>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</si>
  <si>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</si>
  <si>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</si>
  <si>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</si>
  <si>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</si>
  <si>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</si>
  <si>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</si>
  <si>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</si>
  <si>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</si>
  <si>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</si>
  <si>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</si>
  <si>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</si>
  <si>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</si>
  <si>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</si>
  <si>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</si>
  <si>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</si>
  <si>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</si>
  <si>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</si>
  <si>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</si>
  <si>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</si>
  <si>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</si>
  <si>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</si>
  <si>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</si>
  <si>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</si>
  <si>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</si>
  <si>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</si>
  <si>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</si>
  <si>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</si>
  <si>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</si>
  <si>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</si>
  <si>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</si>
  <si>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</si>
  <si>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</si>
  <si>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</si>
  <si>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</si>
  <si>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</si>
  <si>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</si>
  <si>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</si>
  <si>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</si>
  <si>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</si>
  <si>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</si>
  <si>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</si>
  <si>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</si>
  <si>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</si>
  <si>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</si>
  <si>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</si>
  <si>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</si>
  <si>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</si>
  <si>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</si>
  <si>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</si>
  <si>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</si>
  <si>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</si>
  <si>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</si>
  <si>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</si>
  <si>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</si>
  <si>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</si>
  <si>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</si>
  <si>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</si>
  <si>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</si>
  <si>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</si>
  <si>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</si>
  <si>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</si>
  <si>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</si>
  <si>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</si>
  <si>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</si>
  <si>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</si>
  <si>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</si>
  <si>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</si>
  <si>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</si>
  <si>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</si>
  <si>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</si>
  <si>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</si>
  <si>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</si>
  <si>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</si>
  <si>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</si>
  <si>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</si>
  <si>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</si>
  <si>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</si>
  <si>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</si>
  <si>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</si>
  <si>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</si>
  <si>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</si>
  <si>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</si>
  <si>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</si>
  <si>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</si>
  <si>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</si>
  <si>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</si>
  <si>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</si>
  <si>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</si>
  <si>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</si>
  <si>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</si>
  <si>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</si>
  <si>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</si>
  <si>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</si>
  <si>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</si>
  <si>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</si>
  <si>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</si>
  <si>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</si>
  <si>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</si>
  <si>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</si>
  <si>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</si>
  <si>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</si>
  <si>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</si>
  <si>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</si>
  <si>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</si>
  <si>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</si>
  <si>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</si>
  <si>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</si>
  <si>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</si>
  <si>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</si>
  <si>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</si>
  <si>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</si>
  <si>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</si>
  <si>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</si>
  <si>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</si>
  <si>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</si>
  <si>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</si>
  <si>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</si>
  <si>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</si>
  <si>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</si>
  <si>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</si>
  <si>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</si>
  <si>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</si>
  <si>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</si>
  <si>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</si>
  <si>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</si>
  <si>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</si>
  <si>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</si>
  <si>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</si>
  <si>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</si>
  <si>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</si>
  <si>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</si>
  <si>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</si>
  <si>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</si>
  <si>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</si>
  <si>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</si>
  <si>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</si>
  <si>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</si>
  <si>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</si>
  <si>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</si>
  <si>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</si>
  <si>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</si>
  <si>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</si>
  <si>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</si>
  <si>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</si>
  <si>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</si>
  <si>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</si>
  <si>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</si>
  <si>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</si>
  <si>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</si>
  <si>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</si>
  <si>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</si>
  <si>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</si>
  <si>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</si>
  <si>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</si>
  <si>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</si>
  <si>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</si>
  <si>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</si>
  <si>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</si>
  <si>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</si>
  <si>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</si>
  <si>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</si>
  <si>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</si>
  <si>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</si>
  <si>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</si>
  <si>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</si>
  <si>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</si>
  <si>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</si>
  <si>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</si>
  <si>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</si>
  <si>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</si>
  <si>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</si>
  <si>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</si>
  <si>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</si>
  <si>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</si>
  <si>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</si>
  <si>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</si>
  <si>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</si>
  <si>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</si>
  <si>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</si>
  <si>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</si>
  <si>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</si>
  <si>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</si>
  <si>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</si>
  <si>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</si>
  <si>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</si>
  <si>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</si>
  <si>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</si>
  <si>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</si>
  <si>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</si>
  <si>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</si>
  <si>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</si>
  <si>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</si>
  <si>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</si>
  <si>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</si>
  <si>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</si>
  <si>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</si>
  <si>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</si>
  <si>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</si>
  <si>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</si>
  <si>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</si>
  <si>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</si>
  <si>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</si>
  <si>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</si>
  <si>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</si>
  <si>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</si>
  <si>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</si>
  <si>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</si>
  <si>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</si>
  <si>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</si>
  <si>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</si>
  <si>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</si>
  <si>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</si>
  <si>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</si>
  <si>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</si>
  <si>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</si>
  <si>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</si>
  <si>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</si>
  <si>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</si>
  <si>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</si>
  <si>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</si>
  <si>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</si>
  <si>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</si>
  <si>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</si>
  <si>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</si>
  <si>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</si>
  <si>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</si>
  <si>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</si>
  <si>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</si>
  <si>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</si>
  <si>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</si>
  <si>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</si>
  <si>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</si>
  <si>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</si>
  <si>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</si>
  <si>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</si>
  <si>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</si>
  <si>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</si>
  <si>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</si>
  <si>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</si>
  <si>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</si>
  <si>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</si>
  <si>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</si>
  <si>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</si>
  <si>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</si>
  <si>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</si>
  <si>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</si>
  <si>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</si>
  <si>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</si>
  <si>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</si>
  <si>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</si>
  <si>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</si>
  <si>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</si>
  <si>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</si>
  <si>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</si>
  <si>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</si>
  <si>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</si>
  <si>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</si>
  <si>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</si>
  <si>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</si>
  <si>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</si>
  <si>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</si>
  <si>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</si>
  <si>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</si>
  <si>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</si>
  <si>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</si>
  <si>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</si>
  <si>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</si>
  <si>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</si>
  <si>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</si>
  <si>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</si>
  <si>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</si>
  <si>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</si>
  <si>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</si>
  <si>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</si>
  <si>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</si>
  <si>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</si>
  <si>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</si>
  <si>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</si>
  <si>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</si>
  <si>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</si>
  <si>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</si>
  <si>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</si>
  <si>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</si>
  <si>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</si>
  <si>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</si>
  <si>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</si>
  <si>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</si>
  <si>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</si>
  <si>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</si>
  <si>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</si>
  <si>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</si>
  <si>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</si>
  <si>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</si>
  <si>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</si>
  <si>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</si>
  <si>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</si>
  <si>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</si>
  <si>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</si>
  <si>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</si>
  <si>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</si>
  <si>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</si>
  <si>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</si>
  <si>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</si>
  <si>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</si>
  <si>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</si>
  <si>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</si>
  <si>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</si>
  <si>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</si>
  <si>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</si>
  <si>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</si>
  <si>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</si>
  <si>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</si>
  <si>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</si>
  <si>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</si>
  <si>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</si>
  <si>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</si>
  <si>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</si>
  <si>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</si>
  <si>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</si>
  <si>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</si>
  <si>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</si>
  <si>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</si>
  <si>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</si>
  <si>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</si>
  <si>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</si>
  <si>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</si>
  <si>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</si>
  <si>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</si>
  <si>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</si>
  <si>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</si>
  <si>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</si>
  <si>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</si>
  <si>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</si>
  <si>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</si>
  <si>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</si>
  <si>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</si>
  <si>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</si>
  <si>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</si>
  <si>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</si>
  <si>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</si>
  <si>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</si>
  <si>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</si>
  <si>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</si>
  <si>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</si>
  <si>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</si>
  <si>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</si>
  <si>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</si>
  <si>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</si>
  <si>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</si>
  <si>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</si>
  <si>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</si>
  <si>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</si>
  <si>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</si>
  <si>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</si>
  <si>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</si>
  <si>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</si>
  <si>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</si>
  <si>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</si>
  <si>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</si>
  <si>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</si>
  <si>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</si>
  <si>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</si>
  <si>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</si>
  <si>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</si>
  <si>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</si>
  <si>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</si>
  <si>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</si>
  <si>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</si>
  <si>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</si>
  <si>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</si>
  <si>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</si>
  <si>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</si>
  <si>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</si>
  <si>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</si>
  <si>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</si>
  <si>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</si>
  <si>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</si>
  <si>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</si>
  <si>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</si>
  <si>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</si>
  <si>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</si>
  <si>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</si>
  <si>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</si>
  <si>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</si>
  <si>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</si>
  <si>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</si>
  <si>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</si>
  <si>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</si>
  <si>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</si>
  <si>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</si>
  <si>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</si>
  <si>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</si>
  <si>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</si>
  <si>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</si>
  <si>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</si>
  <si>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</si>
  <si>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</si>
  <si>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</si>
  <si>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</si>
  <si>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</si>
  <si>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</si>
  <si>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</si>
  <si>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</si>
  <si>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</si>
  <si>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</si>
  <si>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</si>
  <si>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</si>
  <si>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</si>
  <si>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</si>
  <si>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</si>
  <si>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</si>
  <si>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</si>
  <si>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</si>
  <si>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</si>
  <si>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</si>
  <si>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</si>
  <si>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</si>
  <si>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</si>
  <si>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</si>
  <si>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</si>
  <si>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</si>
  <si>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</si>
  <si>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</si>
  <si>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</si>
  <si>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</si>
  <si>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</si>
  <si>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</si>
  <si>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</si>
  <si>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</si>
  <si>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</si>
  <si>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</si>
  <si>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</si>
  <si>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</si>
  <si>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</si>
  <si>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</si>
  <si>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</si>
  <si>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</si>
  <si>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</si>
  <si>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</si>
  <si>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</si>
  <si>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</si>
  <si>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</si>
  <si>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</si>
  <si>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</si>
  <si>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</si>
  <si>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</si>
  <si>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</si>
  <si>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</si>
  <si>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</si>
  <si>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</si>
  <si>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</si>
  <si>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</si>
  <si>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</si>
  <si>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</si>
  <si>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</si>
  <si>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</si>
  <si>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</si>
  <si>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</si>
  <si>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</si>
  <si>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</si>
  <si>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</si>
  <si>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</si>
  <si>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</si>
  <si>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</si>
  <si>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</si>
  <si>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</si>
  <si>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</si>
  <si>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</si>
  <si>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</si>
  <si>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</si>
  <si>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</si>
  <si>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</si>
  <si>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</si>
  <si>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</si>
  <si>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</si>
  <si>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</si>
  <si>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</si>
  <si>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</si>
  <si>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</si>
  <si>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</si>
  <si>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</si>
  <si>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</si>
  <si>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</si>
  <si>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</si>
  <si>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</si>
  <si>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</si>
  <si>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</si>
  <si>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</si>
  <si>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</si>
  <si>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</si>
  <si>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</si>
  <si>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</si>
  <si>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</si>
  <si>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</si>
  <si>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</si>
  <si>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</si>
  <si>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</si>
  <si>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</si>
  <si>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</si>
  <si>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</si>
  <si>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</si>
  <si>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</si>
  <si>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</si>
  <si>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</si>
  <si>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</si>
  <si>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</si>
  <si>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</si>
  <si>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</si>
  <si>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</si>
  <si>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</si>
  <si>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</si>
  <si>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</si>
  <si>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</si>
  <si>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</si>
  <si>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</si>
  <si>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</si>
  <si>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</si>
  <si>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</si>
  <si>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</si>
  <si>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</si>
  <si>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</si>
  <si>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</si>
  <si>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</si>
  <si>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</si>
  <si>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</si>
  <si>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</si>
  <si>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</si>
  <si>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</si>
  <si>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</si>
  <si>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</si>
  <si>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</si>
  <si>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</si>
  <si>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</si>
  <si>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</si>
  <si>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</si>
  <si>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</si>
  <si>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</si>
  <si>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</si>
  <si>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</si>
  <si>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</si>
  <si>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</si>
  <si>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</si>
  <si>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</si>
  <si>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</si>
  <si>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</si>
  <si>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</si>
  <si>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</si>
  <si>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</si>
  <si>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</si>
  <si>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</si>
  <si>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</si>
  <si>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</si>
  <si>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</si>
  <si>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</si>
  <si>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</si>
  <si>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</si>
  <si>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</si>
  <si>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</si>
  <si>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</si>
  <si>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</si>
  <si>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</si>
  <si>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</si>
  <si>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</si>
  <si>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</si>
  <si>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</si>
  <si>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</si>
  <si>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</si>
  <si>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</si>
  <si>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</si>
  <si>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</si>
  <si>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</si>
  <si>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</si>
  <si>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</si>
  <si>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</si>
  <si>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</si>
  <si>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</si>
  <si>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</si>
  <si>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</si>
  <si>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</si>
  <si>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</si>
  <si>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</si>
  <si>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</si>
  <si>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</si>
  <si>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</si>
  <si>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</si>
  <si>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</si>
  <si>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</si>
  <si>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</si>
  <si>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</si>
  <si>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</si>
  <si>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</si>
  <si>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</si>
  <si>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</si>
  <si>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</si>
  <si>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</si>
  <si>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</si>
  <si>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</si>
  <si>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</si>
  <si>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</si>
  <si>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</si>
  <si>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</si>
  <si>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</si>
  <si>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</si>
  <si>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</si>
  <si>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</si>
  <si>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</si>
  <si>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</si>
  <si>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</si>
  <si>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</si>
  <si>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</si>
  <si>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</si>
  <si>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</si>
  <si>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</si>
  <si>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</si>
  <si>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</si>
  <si>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</si>
  <si>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</si>
  <si>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</si>
  <si>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</si>
  <si>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</si>
  <si>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</si>
  <si>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</si>
  <si>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</si>
  <si>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</si>
  <si>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</si>
  <si>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</si>
  <si>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</si>
  <si>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</si>
  <si>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</si>
  <si>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</si>
  <si>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</si>
  <si>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</si>
  <si>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</si>
  <si>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</si>
  <si>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</si>
  <si>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</si>
  <si>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</si>
  <si>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</si>
  <si>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</si>
  <si>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</si>
  <si>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</si>
  <si>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</si>
  <si>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</si>
  <si>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</si>
  <si>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</si>
  <si>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</si>
  <si>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</si>
  <si>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</si>
  <si>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</si>
  <si>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</si>
  <si>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</si>
  <si>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</si>
  <si>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</si>
  <si>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</si>
  <si>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</si>
  <si>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</si>
  <si>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</si>
  <si>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</si>
  <si>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</si>
  <si>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</si>
  <si>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</si>
  <si>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</si>
  <si>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</si>
  <si>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</si>
  <si>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</si>
  <si>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</si>
  <si>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</si>
  <si>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</si>
  <si>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</si>
  <si>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</si>
  <si>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</si>
  <si>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</si>
  <si>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</si>
  <si>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</si>
  <si>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</si>
  <si>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</si>
  <si>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</si>
  <si>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</si>
  <si>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</si>
  <si>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</si>
  <si>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</si>
  <si>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</si>
  <si>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</si>
  <si>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</si>
  <si>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</si>
  <si>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</si>
  <si>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</si>
  <si>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</si>
  <si>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</si>
  <si>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</si>
  <si>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</si>
  <si>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</si>
  <si>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</si>
  <si>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</si>
  <si>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</si>
  <si>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</si>
  <si>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</si>
  <si>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</si>
  <si>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</si>
  <si>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</si>
  <si>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</si>
  <si>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</si>
  <si>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</si>
  <si>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</si>
  <si>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</si>
  <si>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</si>
  <si>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</si>
  <si>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</si>
  <si>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</si>
  <si>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</si>
  <si>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</si>
  <si>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</si>
  <si>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</si>
  <si>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</si>
  <si>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</si>
  <si>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</si>
  <si>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</si>
  <si>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</si>
  <si>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</si>
  <si>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</si>
  <si>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</si>
  <si>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</si>
  <si>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</si>
  <si>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</si>
  <si>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</si>
  <si>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</si>
  <si>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</si>
  <si>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</si>
  <si>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</si>
  <si>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</si>
  <si>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</si>
  <si>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</si>
  <si>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</si>
  <si>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</si>
  <si>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</si>
  <si>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</si>
  <si>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</si>
  <si>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</si>
  <si>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</si>
  <si>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</si>
  <si>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</si>
  <si>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</si>
  <si>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</si>
  <si>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</si>
  <si>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</si>
  <si>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</si>
  <si>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</si>
  <si>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</si>
  <si>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</si>
  <si>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</si>
  <si>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</si>
  <si>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</si>
  <si>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</si>
  <si>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</si>
  <si>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</si>
  <si>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</si>
  <si>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</si>
  <si>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</si>
  <si>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</si>
  <si>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</si>
  <si>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</si>
  <si>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</si>
  <si>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</si>
  <si>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</si>
  <si>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</si>
  <si>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</si>
  <si>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</si>
  <si>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</si>
  <si>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</si>
  <si>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</si>
  <si>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</si>
  <si>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</si>
  <si>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</si>
  <si>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</si>
  <si>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</si>
  <si>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</si>
  <si>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</si>
  <si>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</si>
  <si>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</si>
  <si>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</si>
  <si>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</si>
  <si>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</si>
  <si>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</si>
  <si>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</si>
  <si>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</si>
  <si>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</si>
  <si>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</si>
  <si>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</si>
  <si>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</si>
  <si>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</si>
  <si>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</si>
  <si>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</si>
  <si>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</si>
  <si>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</si>
  <si>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</si>
  <si>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</si>
  <si>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</si>
  <si>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</si>
  <si>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</si>
  <si>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</si>
  <si>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</si>
  <si>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</si>
  <si>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</si>
  <si>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</si>
  <si>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</si>
  <si>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</si>
  <si>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</si>
  <si>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</si>
  <si>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</si>
  <si>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</si>
  <si>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</si>
  <si>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</si>
  <si>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</si>
  <si>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</si>
  <si>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</si>
  <si>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</si>
  <si>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</si>
  <si>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</si>
  <si>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</si>
  <si>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</si>
  <si>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</si>
  <si>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</si>
  <si>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</si>
  <si>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</si>
  <si>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</si>
  <si>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</si>
  <si>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</si>
  <si>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</si>
  <si>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</si>
  <si>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</si>
  <si>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</si>
  <si>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</si>
  <si>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</si>
  <si>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</si>
  <si>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</si>
  <si>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</si>
  <si>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</si>
  <si>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</si>
  <si>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</si>
  <si>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</si>
  <si>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</si>
  <si>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</si>
  <si>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</si>
  <si>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</si>
  <si>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</si>
  <si>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</si>
  <si>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</si>
  <si>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</si>
  <si>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</si>
  <si>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</si>
  <si>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</si>
  <si>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</si>
  <si>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</si>
  <si>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</si>
  <si>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</si>
  <si>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</si>
  <si>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</si>
  <si>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</si>
  <si>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</si>
  <si>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</si>
  <si>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</si>
  <si>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</si>
  <si>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</si>
  <si>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</si>
  <si>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</si>
  <si>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</si>
  <si>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</si>
  <si>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</si>
  <si>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</si>
  <si>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</si>
  <si>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</si>
  <si>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</si>
  <si>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</si>
  <si>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</si>
  <si>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</si>
  <si>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</si>
  <si>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</si>
  <si>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</si>
  <si>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</si>
  <si>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</si>
  <si>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</si>
  <si>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</si>
  <si>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</si>
  <si>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</si>
  <si>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</si>
  <si>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</si>
  <si>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</si>
  <si>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</si>
  <si>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</si>
  <si>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</si>
  <si>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</si>
  <si>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</si>
  <si>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</si>
  <si>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</si>
  <si>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</si>
  <si>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</si>
  <si>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</si>
  <si>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</si>
  <si>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</si>
  <si>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</si>
  <si>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</si>
  <si>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</si>
  <si>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</si>
  <si>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</si>
  <si>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</si>
  <si>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</si>
  <si>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</si>
  <si>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</si>
  <si>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</si>
  <si>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</si>
  <si>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</si>
  <si>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</si>
  <si>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</si>
  <si>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</si>
  <si>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</si>
  <si>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</si>
  <si>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</si>
  <si>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</si>
  <si>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</si>
  <si>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</si>
  <si>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</si>
  <si>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</si>
  <si>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</si>
  <si>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</si>
  <si>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</si>
  <si>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</si>
  <si>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</si>
  <si>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</si>
  <si>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</si>
  <si>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</si>
  <si>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</si>
  <si>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</si>
  <si>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</si>
  <si>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</si>
  <si>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</si>
  <si>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</si>
  <si>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</si>
  <si>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</si>
  <si>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</si>
  <si>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</si>
  <si>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</si>
  <si>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</si>
  <si>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</si>
  <si>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</si>
  <si>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</si>
  <si>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</si>
  <si>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</si>
  <si>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</si>
  <si>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</si>
  <si>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</si>
  <si>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</si>
  <si>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</si>
  <si>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</si>
  <si>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</si>
  <si>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</si>
  <si>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</si>
  <si>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</si>
  <si>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</si>
  <si>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</si>
  <si>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</si>
  <si>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</si>
  <si>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</si>
  <si>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</si>
  <si>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</si>
  <si>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</si>
  <si>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</si>
  <si>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</si>
  <si>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</si>
  <si>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</si>
  <si>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</si>
  <si>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</si>
  <si>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</si>
  <si>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</si>
  <si>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</si>
  <si>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</si>
  <si>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</si>
  <si>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</si>
  <si>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</si>
  <si>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</si>
  <si>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</si>
  <si>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</si>
  <si>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</si>
  <si>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</si>
  <si>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</si>
  <si>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</si>
  <si>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</si>
  <si>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</si>
  <si>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</si>
  <si>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</si>
  <si>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</si>
  <si>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</si>
  <si>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</si>
  <si>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</si>
  <si>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</si>
  <si>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</si>
  <si>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</si>
  <si>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</si>
  <si>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</si>
  <si>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</si>
  <si>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</si>
  <si>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</si>
  <si>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</si>
  <si>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</si>
  <si>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</si>
  <si>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</si>
  <si>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</si>
  <si>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</si>
  <si>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</si>
  <si>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</si>
  <si>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</si>
  <si>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</si>
  <si>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</si>
  <si>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</si>
  <si>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</si>
  <si>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</si>
  <si>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</si>
  <si>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</si>
  <si>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</si>
  <si>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</si>
  <si>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</si>
  <si>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</si>
  <si>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</si>
  <si>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</si>
  <si>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</si>
  <si>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</si>
  <si>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</si>
  <si>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</si>
  <si>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</si>
  <si>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</si>
  <si>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</si>
  <si>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</si>
  <si>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</si>
  <si>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</si>
  <si>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</si>
  <si>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</si>
  <si>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</si>
  <si>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</si>
  <si>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</si>
  <si>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</si>
  <si>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</si>
  <si>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</si>
  <si>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</si>
  <si>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</si>
  <si>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</si>
  <si>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</si>
  <si>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</si>
  <si>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</si>
  <si>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</si>
  <si>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</si>
  <si>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</si>
  <si>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</si>
  <si>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</si>
  <si>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</si>
  <si>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</si>
  <si>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</si>
  <si>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</si>
  <si>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</si>
  <si>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</si>
  <si>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</si>
  <si>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</si>
  <si>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</si>
  <si>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</si>
  <si>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</si>
  <si>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</si>
  <si>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</si>
  <si>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</si>
  <si>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</si>
  <si>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</si>
  <si>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</si>
  <si>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</si>
  <si>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</si>
  <si>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</si>
  <si>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</si>
  <si>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</si>
  <si>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</si>
  <si>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</si>
  <si>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</si>
  <si>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</si>
  <si>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</si>
  <si>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</si>
  <si>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</si>
  <si>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</si>
  <si>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</si>
  <si>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</si>
  <si>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</si>
  <si>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</si>
  <si>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</si>
  <si>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</si>
  <si>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</si>
  <si>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</si>
  <si>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</si>
  <si>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</si>
  <si>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</si>
  <si>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</si>
  <si>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</si>
  <si>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</si>
  <si>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</si>
  <si>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</si>
  <si>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</si>
  <si>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</si>
  <si>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</si>
  <si>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</si>
  <si>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</si>
  <si>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</si>
  <si>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</si>
  <si>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</si>
  <si>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</si>
  <si>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</si>
  <si>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</si>
  <si>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</si>
  <si>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</si>
  <si>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</si>
  <si>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</si>
  <si>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</si>
  <si>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</si>
  <si>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</si>
  <si>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</si>
  <si>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</si>
  <si>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</si>
  <si>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</si>
  <si>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</si>
  <si>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</si>
  <si>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</si>
  <si>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</si>
  <si>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</si>
  <si>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</si>
  <si>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</si>
  <si>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</si>
  <si>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</si>
  <si>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</si>
  <si>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</si>
  <si>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</si>
  <si>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</si>
  <si>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</si>
  <si>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</si>
  <si>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</si>
  <si>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</si>
  <si>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</si>
  <si>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</si>
  <si>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</si>
  <si>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</si>
  <si>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</si>
  <si>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</si>
  <si>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</si>
  <si>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</si>
  <si>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</si>
  <si>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</si>
  <si>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</si>
  <si>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</si>
  <si>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</si>
  <si>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</si>
  <si>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</si>
  <si>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</si>
  <si>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</si>
  <si>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</si>
  <si>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</si>
  <si>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</si>
  <si>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</si>
  <si>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</si>
  <si>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</si>
  <si>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</si>
  <si>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</si>
  <si>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</si>
  <si>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</si>
  <si>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</si>
  <si>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</si>
  <si>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</si>
  <si>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</si>
  <si>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</si>
  <si>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</si>
  <si>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</si>
  <si>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</si>
  <si>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</si>
  <si>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</si>
  <si>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</si>
  <si>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</si>
  <si>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</si>
  <si>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</si>
  <si>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</si>
  <si>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</si>
  <si>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</si>
  <si>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</si>
  <si>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</si>
  <si>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</si>
  <si>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</si>
  <si>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</si>
  <si>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</si>
  <si>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</si>
  <si>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</si>
  <si>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</si>
  <si>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</si>
  <si>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</si>
  <si>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</si>
  <si>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</si>
  <si>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</si>
  <si>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</si>
  <si>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</si>
  <si>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</si>
  <si>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</si>
  <si>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</si>
  <si>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</si>
  <si>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</si>
  <si>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</si>
  <si>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</si>
  <si>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</si>
  <si>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</si>
  <si>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</si>
  <si>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</si>
  <si>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</si>
  <si>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</si>
  <si>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</si>
  <si>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</si>
  <si>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</si>
  <si>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</si>
  <si>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</si>
  <si>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</si>
  <si>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</si>
  <si>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</si>
  <si>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</si>
  <si>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</si>
  <si>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</si>
  <si>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</si>
  <si>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</si>
  <si>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</si>
  <si>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</si>
  <si>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</si>
  <si>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</si>
  <si>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</si>
  <si>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</si>
  <si>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</si>
  <si>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</si>
  <si>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</si>
  <si>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</si>
  <si>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</si>
  <si>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</si>
  <si>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</si>
  <si>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</si>
  <si>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</si>
  <si>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</si>
  <si>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</si>
  <si>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</si>
  <si>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</si>
  <si>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</si>
  <si>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</si>
  <si>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</si>
  <si>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</si>
  <si>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</si>
  <si>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</si>
  <si>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</si>
  <si>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</si>
  <si>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</si>
  <si>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</si>
  <si>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</si>
  <si>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</si>
  <si>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</si>
  <si>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</si>
  <si>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</si>
  <si>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</si>
  <si>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</si>
  <si>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</si>
  <si>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</si>
  <si>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</si>
  <si>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</si>
  <si>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</si>
  <si>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</si>
  <si>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</si>
  <si>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</si>
  <si>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</si>
  <si>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</si>
  <si>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</si>
  <si>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</si>
  <si>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</si>
  <si>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</si>
  <si>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</si>
  <si>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</si>
  <si>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</si>
  <si>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</si>
  <si>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</si>
  <si>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</si>
  <si>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</si>
  <si>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</si>
  <si>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</si>
  <si>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</si>
  <si>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</si>
  <si>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</si>
  <si>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</si>
  <si>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</si>
  <si>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</si>
  <si>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</si>
  <si>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</si>
  <si>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</si>
  <si>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</si>
  <si>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</si>
  <si>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</si>
  <si>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</si>
  <si>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</si>
  <si>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</si>
  <si>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</si>
  <si>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</si>
  <si>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</si>
  <si>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</si>
  <si>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</si>
  <si>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</si>
  <si>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</si>
  <si>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</si>
  <si>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</si>
  <si>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</si>
  <si>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</si>
  <si>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</si>
  <si>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</si>
  <si>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</si>
  <si>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</si>
  <si>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</si>
  <si>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</si>
  <si>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</si>
  <si>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</si>
  <si>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</si>
  <si>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</si>
  <si>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</si>
  <si>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</si>
  <si>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</si>
  <si>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</si>
  <si>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</si>
  <si>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</si>
  <si>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</si>
  <si>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</si>
  <si>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</si>
  <si>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</si>
  <si>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</si>
  <si>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</si>
  <si>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</si>
  <si>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</si>
  <si>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</si>
  <si>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</si>
  <si>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</si>
  <si>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</si>
  <si>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</si>
  <si>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</si>
  <si>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</si>
  <si>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</si>
  <si>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</si>
  <si>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</si>
  <si>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</si>
  <si>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</si>
  <si>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</si>
  <si>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</si>
  <si>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</si>
  <si>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</si>
  <si>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</si>
  <si>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</si>
  <si>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</si>
  <si>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</si>
  <si>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</si>
  <si>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</si>
  <si>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</si>
  <si>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</si>
  <si>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</si>
  <si>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</si>
  <si>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</si>
  <si>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</si>
  <si>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</si>
  <si>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</si>
  <si>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</si>
  <si>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</si>
  <si>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</si>
  <si>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</si>
  <si>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</si>
  <si>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</si>
  <si>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</si>
  <si>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</si>
  <si>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</si>
  <si>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</si>
  <si>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</si>
  <si>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</si>
  <si>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</si>
  <si>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</si>
  <si>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</si>
  <si>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</si>
  <si>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</si>
  <si>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</si>
  <si>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</si>
  <si>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</si>
  <si>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</si>
  <si>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</si>
  <si>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</si>
  <si>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</si>
  <si>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</si>
  <si>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</si>
  <si>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</si>
  <si>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</si>
  <si>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</si>
  <si>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</si>
  <si>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</si>
  <si>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</si>
  <si>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</si>
  <si>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</si>
  <si>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</si>
  <si>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</si>
  <si>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</si>
  <si>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</si>
  <si>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</si>
  <si>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</si>
  <si>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</si>
  <si>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</si>
  <si>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</si>
  <si>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</si>
  <si>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</si>
  <si>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</si>
  <si>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</si>
  <si>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</si>
  <si>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</si>
  <si>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</si>
  <si>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</si>
  <si>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</si>
  <si>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</si>
  <si>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</si>
  <si>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</si>
  <si>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</si>
  <si>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</si>
  <si>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</si>
  <si>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</si>
  <si>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</si>
  <si>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</si>
  <si>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</si>
  <si>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</si>
  <si>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</si>
  <si>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</si>
  <si>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</si>
  <si>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</si>
  <si>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</si>
  <si>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</si>
  <si>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</si>
  <si>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</si>
  <si>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</si>
  <si>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</si>
  <si>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</si>
  <si>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</si>
  <si>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</si>
  <si>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</si>
  <si>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</si>
  <si>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</si>
  <si>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</si>
  <si>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</si>
  <si>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</si>
  <si>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</si>
  <si>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</si>
  <si>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</si>
  <si>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</si>
  <si>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</si>
  <si>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</si>
  <si>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</si>
  <si>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</si>
  <si>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</si>
  <si>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</si>
  <si>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</si>
  <si>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</si>
  <si>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</si>
  <si>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</si>
  <si>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</si>
  <si>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</si>
  <si>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</si>
  <si>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</si>
  <si>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</si>
  <si>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</si>
  <si>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</si>
  <si>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</si>
  <si>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</si>
  <si>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</si>
  <si>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</si>
  <si>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</si>
  <si>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</si>
  <si>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</si>
  <si>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</si>
  <si>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</si>
  <si>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</si>
  <si>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</si>
  <si>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</si>
  <si>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</si>
  <si>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</si>
  <si>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</si>
  <si>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</si>
  <si>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</si>
  <si>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</si>
  <si>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</si>
  <si>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</si>
  <si>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</si>
  <si>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</si>
  <si>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</si>
  <si>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</si>
  <si>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</si>
  <si>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</si>
  <si>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</si>
  <si>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</si>
  <si>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</si>
  <si>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</si>
  <si>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</si>
  <si>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</si>
  <si>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</si>
  <si>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</si>
  <si>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</si>
  <si>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</si>
  <si>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</si>
  <si>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</si>
  <si>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</si>
  <si>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</si>
  <si>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</si>
  <si>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</si>
  <si>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</si>
  <si>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</si>
  <si>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</si>
  <si>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</si>
  <si>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</si>
  <si>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</si>
  <si>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</si>
  <si>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</si>
  <si>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</si>
  <si>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</si>
  <si>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</si>
  <si>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</si>
  <si>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</si>
  <si>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</si>
  <si>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</si>
  <si>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</si>
  <si>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</si>
  <si>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</si>
  <si>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</si>
  <si>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</si>
  <si>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</si>
  <si>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</si>
  <si>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</si>
  <si>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</si>
  <si>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</si>
  <si>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</si>
  <si>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</si>
  <si>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</si>
  <si>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</si>
  <si>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</si>
  <si>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</si>
  <si>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</si>
  <si>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</si>
  <si>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</si>
  <si>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</si>
  <si>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</si>
  <si>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</si>
  <si>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</si>
  <si>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</si>
  <si>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</si>
  <si>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</si>
  <si>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</si>
  <si>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</si>
  <si>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</si>
  <si>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</si>
  <si>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</si>
  <si>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</si>
  <si>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</si>
  <si>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</si>
  <si>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</si>
  <si>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</si>
  <si>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</si>
  <si>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</si>
  <si>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</si>
  <si>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</si>
  <si>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</si>
  <si>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</si>
  <si>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</si>
  <si>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</si>
  <si>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</si>
  <si>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</si>
  <si>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</si>
  <si>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</si>
  <si>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</si>
  <si>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</si>
  <si>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</si>
  <si>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</si>
  <si>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</si>
  <si>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</si>
  <si>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</si>
  <si>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</si>
  <si>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</si>
  <si>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</si>
  <si>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</si>
  <si>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</si>
  <si>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</si>
  <si>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</si>
  <si>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</si>
  <si>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</si>
  <si>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</si>
  <si>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</si>
  <si>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</si>
  <si>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</si>
  <si>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</si>
  <si>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</si>
  <si>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</si>
  <si>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</si>
  <si>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</si>
  <si>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</si>
  <si>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</si>
  <si>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</si>
  <si>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</si>
  <si>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</si>
  <si>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</si>
  <si>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</si>
  <si>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</si>
  <si>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</si>
  <si>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</si>
  <si>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</si>
  <si>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</si>
  <si>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</si>
  <si>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</si>
  <si>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</si>
  <si>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</si>
  <si>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</si>
  <si>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</si>
  <si>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</si>
  <si>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</si>
  <si>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</si>
  <si>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</si>
  <si>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</si>
  <si>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</si>
  <si>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</si>
  <si>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</si>
  <si>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</si>
  <si>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</si>
  <si>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</si>
  <si>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</si>
  <si>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</si>
  <si>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</si>
  <si>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</si>
  <si>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</si>
  <si>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</si>
  <si>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</si>
  <si>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</si>
  <si>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</si>
  <si>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</si>
  <si>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</si>
  <si>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</si>
  <si>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</si>
  <si>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</si>
  <si>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</si>
  <si>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</si>
  <si>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</si>
  <si>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</si>
  <si>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</si>
  <si>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</si>
  <si>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</si>
  <si>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</si>
  <si>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</si>
  <si>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</si>
  <si>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</si>
  <si>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</si>
  <si>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</si>
  <si>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</si>
  <si>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</si>
  <si>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</si>
  <si>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</si>
  <si>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</si>
  <si>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</si>
  <si>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</si>
  <si>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</si>
  <si>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</si>
  <si>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</si>
  <si>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</si>
  <si>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</si>
  <si>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</si>
  <si>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</si>
  <si>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</si>
  <si>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</si>
  <si>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</si>
  <si>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</si>
  <si>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</si>
  <si>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</si>
  <si>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</si>
  <si>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</si>
  <si>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</si>
  <si>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</si>
  <si>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</si>
  <si>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</si>
  <si>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</si>
  <si>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</si>
  <si>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</si>
  <si>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</si>
  <si>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</si>
  <si>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</si>
  <si>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</si>
  <si>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</si>
  <si>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</si>
  <si>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</si>
  <si>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</si>
  <si>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</si>
  <si>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</si>
  <si>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</si>
  <si>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</si>
  <si>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</si>
  <si>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</si>
  <si>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</si>
  <si>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</si>
  <si>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</si>
  <si>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</si>
  <si>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</si>
  <si>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</si>
  <si>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</si>
  <si>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</si>
  <si>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</si>
  <si>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</si>
  <si>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</si>
  <si>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</si>
  <si>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</si>
  <si>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</si>
  <si>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</si>
  <si>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</si>
  <si>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</si>
  <si>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</si>
  <si>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</si>
  <si>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</si>
  <si>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</si>
  <si>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</si>
  <si>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</si>
  <si>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</si>
  <si>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</si>
  <si>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</si>
  <si>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</si>
  <si>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</si>
  <si>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</si>
  <si>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</si>
  <si>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</si>
  <si>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</si>
  <si>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</si>
  <si>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</si>
  <si>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</si>
  <si>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</si>
  <si>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</si>
  <si>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</si>
  <si>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</si>
  <si>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</si>
  <si>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</si>
  <si>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</si>
  <si>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</si>
  <si>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</si>
  <si>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</si>
  <si>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</si>
  <si>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</si>
  <si>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</si>
  <si>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</si>
  <si>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</si>
  <si>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</si>
  <si>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</si>
  <si>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</si>
  <si>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</si>
  <si>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</si>
  <si>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</si>
  <si>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</si>
  <si>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</si>
  <si>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</si>
  <si>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</si>
  <si>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</si>
  <si>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</si>
  <si>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</si>
  <si>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</si>
  <si>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</si>
  <si>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</si>
  <si>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</si>
  <si>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</si>
  <si>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</si>
  <si>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</si>
  <si>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</si>
  <si>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</si>
  <si>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</si>
  <si>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</si>
  <si>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</si>
  <si>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</si>
  <si>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</si>
  <si>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</si>
  <si>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</si>
  <si>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</si>
  <si>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</si>
  <si>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</si>
  <si>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</si>
  <si>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</si>
  <si>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</si>
  <si>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</si>
  <si>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</si>
  <si>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</si>
  <si>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</si>
  <si>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</si>
  <si>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</si>
  <si>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</si>
  <si>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</si>
  <si>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</si>
  <si>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</si>
  <si>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</si>
  <si>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</si>
  <si>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</si>
  <si>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</si>
  <si>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</si>
  <si>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</si>
  <si>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</si>
  <si>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</si>
  <si>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</si>
  <si>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</si>
  <si>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</si>
  <si>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</si>
  <si>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</si>
  <si>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</si>
  <si>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</si>
  <si>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</si>
  <si>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</si>
  <si>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</si>
  <si>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</si>
  <si>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</si>
  <si>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</si>
  <si>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</si>
  <si>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</si>
  <si>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</si>
  <si>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</si>
  <si>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</si>
  <si>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</si>
  <si>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</si>
  <si>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</si>
  <si>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</si>
  <si>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</si>
  <si>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</si>
  <si>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</si>
  <si>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</si>
  <si>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</si>
  <si>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</si>
  <si>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</si>
  <si>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</si>
  <si>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</si>
  <si>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</si>
  <si>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</si>
  <si>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</si>
  <si>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</si>
  <si>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</si>
  <si>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</si>
  <si>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</si>
  <si>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</si>
  <si>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</si>
  <si>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</si>
  <si>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</si>
  <si>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</si>
  <si>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</si>
  <si>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</si>
  <si>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</si>
  <si>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</si>
  <si>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</si>
  <si>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</si>
  <si>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</si>
  <si>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</si>
  <si>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</si>
  <si>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</si>
  <si>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</si>
  <si>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</si>
  <si>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</si>
  <si>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</si>
  <si>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</si>
  <si>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</si>
  <si>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</si>
  <si>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</si>
  <si>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</si>
  <si>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</si>
  <si>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</si>
  <si>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</si>
  <si>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</si>
  <si>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</si>
  <si>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</si>
  <si>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</si>
  <si>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</si>
  <si>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</si>
  <si>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</si>
  <si>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</si>
  <si>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</si>
  <si>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</si>
  <si>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</si>
  <si>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</si>
  <si>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</si>
  <si>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</si>
  <si>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</si>
  <si>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</si>
  <si>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</si>
  <si>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</si>
  <si>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</si>
  <si>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</si>
  <si>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</si>
  <si>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</si>
  <si>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</si>
  <si>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</si>
  <si>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</si>
  <si>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</si>
  <si>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</si>
  <si>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</si>
  <si>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</si>
  <si>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</si>
  <si>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</si>
  <si>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</si>
  <si>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</si>
  <si>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</si>
  <si>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</si>
  <si>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</si>
  <si>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</si>
  <si>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</si>
  <si>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</si>
  <si>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</si>
  <si>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</si>
  <si>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</si>
  <si>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</si>
  <si>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</si>
  <si>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</si>
  <si>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</si>
  <si>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</si>
  <si>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</si>
  <si>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</si>
  <si>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</si>
  <si>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</si>
  <si>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</si>
  <si>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</si>
  <si>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</si>
  <si>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</si>
  <si>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</si>
  <si>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</si>
  <si>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</si>
  <si>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</si>
  <si>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</si>
  <si>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</si>
  <si>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</si>
  <si>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</si>
  <si>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</si>
  <si>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</si>
  <si>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</si>
  <si>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</si>
  <si>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</si>
  <si>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</si>
  <si>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</si>
  <si>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</si>
  <si>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</si>
  <si>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</si>
  <si>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</si>
  <si>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</si>
  <si>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</si>
  <si>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</si>
  <si>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</si>
  <si>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</si>
  <si>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</si>
  <si>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</si>
  <si>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</si>
  <si>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</si>
  <si>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</si>
  <si>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</si>
  <si>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</si>
  <si>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</si>
  <si>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</si>
  <si>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</si>
  <si>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</si>
  <si>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</si>
  <si>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</si>
  <si>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</si>
  <si>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</si>
  <si>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</si>
  <si>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</si>
  <si>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</si>
  <si>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</si>
  <si>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</si>
  <si>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</si>
  <si>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</si>
  <si>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</si>
  <si>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</si>
  <si>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</si>
  <si>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</si>
  <si>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</si>
  <si>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</si>
  <si>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</si>
  <si>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</si>
  <si>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</si>
  <si>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</si>
  <si>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</si>
  <si>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</si>
  <si>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</si>
  <si>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</si>
  <si>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</si>
  <si>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</si>
  <si>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</si>
  <si>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</si>
  <si>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</si>
  <si>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</si>
  <si>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</si>
  <si>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</si>
  <si>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</si>
  <si>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</si>
  <si>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</si>
  <si>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</si>
  <si>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</si>
  <si>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</si>
  <si>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</si>
  <si>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</si>
  <si>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</si>
  <si>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</si>
  <si>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</si>
  <si>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</si>
  <si>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</si>
  <si>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</si>
  <si>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</si>
  <si>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</si>
  <si>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</si>
  <si>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</si>
  <si>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</si>
  <si>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</si>
  <si>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</si>
  <si>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</si>
  <si>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</si>
  <si>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</si>
  <si>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</si>
  <si>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</si>
  <si>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</si>
  <si>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</si>
  <si>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</si>
  <si>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</si>
  <si>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</si>
  <si>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</si>
  <si>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</si>
  <si>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</si>
  <si>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</si>
  <si>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</si>
  <si>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</si>
  <si>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</si>
  <si>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</si>
  <si>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</si>
  <si>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</si>
  <si>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</si>
  <si>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</si>
  <si>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</si>
  <si>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</si>
  <si>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</si>
  <si>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</si>
  <si>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</si>
  <si>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</si>
  <si>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</si>
  <si>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</si>
  <si>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</si>
  <si>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</si>
  <si>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</si>
  <si>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</si>
  <si>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</si>
  <si>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</si>
  <si>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</si>
  <si>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</si>
  <si>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</si>
  <si>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</si>
  <si>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</si>
  <si>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</si>
  <si>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</si>
  <si>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</si>
  <si>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</si>
  <si>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</si>
  <si>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</si>
  <si>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</si>
  <si>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</si>
  <si>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</si>
  <si>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</si>
  <si>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</si>
  <si>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</si>
  <si>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</si>
  <si>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</si>
  <si>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</si>
  <si>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</si>
  <si>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</si>
  <si>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</si>
  <si>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</si>
  <si>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</si>
  <si>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</si>
  <si>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</si>
  <si>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</si>
  <si>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</si>
  <si>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</si>
  <si>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</si>
  <si>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</si>
  <si>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</si>
  <si>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</si>
  <si>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</si>
  <si>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</si>
  <si>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</si>
  <si>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</si>
  <si>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</si>
  <si>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</si>
  <si>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</si>
  <si>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</si>
  <si>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</si>
  <si>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</si>
  <si>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</si>
  <si>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</si>
  <si>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</si>
  <si>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</si>
  <si>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</si>
  <si>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</si>
  <si>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</si>
  <si>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</si>
  <si>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</si>
  <si>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</si>
  <si>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</si>
  <si>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</si>
  <si>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</si>
  <si>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</si>
  <si>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</si>
  <si>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</si>
  <si>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</si>
  <si>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</si>
  <si>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</si>
  <si>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</si>
  <si>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</si>
  <si>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</si>
  <si>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</si>
  <si>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</si>
  <si>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</si>
  <si>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</si>
  <si>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</si>
  <si>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</si>
  <si>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</si>
  <si>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</si>
  <si>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</si>
  <si>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</si>
  <si>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</si>
  <si>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</si>
  <si>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</si>
  <si>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</si>
  <si>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</si>
  <si>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</si>
  <si>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</si>
  <si>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</si>
  <si>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</si>
  <si>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</si>
  <si>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</si>
  <si>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</si>
  <si>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</si>
  <si>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</si>
  <si>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</si>
  <si>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</si>
  <si>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</si>
  <si>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</si>
  <si>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</si>
  <si>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</si>
  <si>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</si>
  <si>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</si>
  <si>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</si>
  <si>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</si>
  <si>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</si>
  <si>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</si>
  <si>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</si>
  <si>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</si>
  <si>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</si>
  <si>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</si>
  <si>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</si>
  <si>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</si>
  <si>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</si>
  <si>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</si>
  <si>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</si>
  <si>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</si>
  <si>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</si>
  <si>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</si>
  <si>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</si>
  <si>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</si>
  <si>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</si>
  <si>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</si>
  <si>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</si>
  <si>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</si>
  <si>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</si>
  <si>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</si>
  <si>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</si>
  <si>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</si>
  <si>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</si>
  <si>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</si>
  <si>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</si>
  <si>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</si>
  <si>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</si>
  <si>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</si>
  <si>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</si>
  <si>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</si>
  <si>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</si>
  <si>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</si>
  <si>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</si>
  <si>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</si>
  <si>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</si>
  <si>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</si>
  <si>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</si>
  <si>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</si>
  <si>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</si>
  <si>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</si>
  <si>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</si>
  <si>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</si>
  <si>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</si>
  <si>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</si>
  <si>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</si>
  <si>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</si>
  <si>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</si>
  <si>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</si>
  <si>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</si>
  <si>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</si>
  <si>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</si>
  <si>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</si>
  <si>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</si>
  <si>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</si>
  <si>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</si>
  <si>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</si>
  <si>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</si>
  <si>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</si>
  <si>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</si>
  <si>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</si>
  <si>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</si>
  <si>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</si>
  <si>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</si>
  <si>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</si>
  <si>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</si>
  <si>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</si>
  <si>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</si>
  <si>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</si>
  <si>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</si>
  <si>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</si>
  <si>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</si>
  <si>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</si>
  <si>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</si>
  <si>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</si>
  <si>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</si>
  <si>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</si>
  <si>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</si>
  <si>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</si>
  <si>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</si>
  <si>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</si>
  <si>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</si>
  <si>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</si>
  <si>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</si>
  <si>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</si>
  <si>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</si>
  <si>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</si>
  <si>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</si>
  <si>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</si>
  <si>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</si>
  <si>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</si>
  <si>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</si>
  <si>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</si>
  <si>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</si>
  <si>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</si>
  <si>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</si>
  <si>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</si>
  <si>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</si>
  <si>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</si>
  <si>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</si>
  <si>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</si>
  <si>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</si>
  <si>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</si>
  <si>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</si>
  <si>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</si>
  <si>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</si>
  <si>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</si>
  <si>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</si>
  <si>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</si>
  <si>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</si>
  <si>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</si>
  <si>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</si>
  <si>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</si>
  <si>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</si>
  <si>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</si>
  <si>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</si>
  <si>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</si>
  <si>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</si>
  <si>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</si>
  <si>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</si>
  <si>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</si>
  <si>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</si>
  <si>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</si>
  <si>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</si>
  <si>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</si>
  <si>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</si>
  <si>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</si>
  <si>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</si>
  <si>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</si>
  <si>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</si>
  <si>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</si>
  <si>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</si>
  <si>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</si>
  <si>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</si>
  <si>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</si>
  <si>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</si>
  <si>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</si>
  <si>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</si>
  <si>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</si>
  <si>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</si>
  <si>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</si>
  <si>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</si>
  <si>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</si>
  <si>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</si>
  <si>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</si>
  <si>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</si>
  <si>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</si>
  <si>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</si>
  <si>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</si>
  <si>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</si>
  <si>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</si>
  <si>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</si>
  <si>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</si>
  <si>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</si>
  <si>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</si>
  <si>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</si>
  <si>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</si>
  <si>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</si>
  <si>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</si>
  <si>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</si>
  <si>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</si>
  <si>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</si>
  <si>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</si>
  <si>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</si>
  <si>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</si>
  <si>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</si>
  <si>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</si>
  <si>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</si>
  <si>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</si>
  <si>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</si>
  <si>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</si>
  <si>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</si>
  <si>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</si>
  <si>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</si>
  <si>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</si>
  <si>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</si>
  <si>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</si>
  <si>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</si>
  <si>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</si>
  <si>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</si>
  <si>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</si>
  <si>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</si>
  <si>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</si>
  <si>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</si>
  <si>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</si>
  <si>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</si>
  <si>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</si>
  <si>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</si>
  <si>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</si>
  <si>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</si>
  <si>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</si>
  <si>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</si>
  <si>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</si>
  <si>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</si>
  <si>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</si>
  <si>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</si>
  <si>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</si>
  <si>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</si>
  <si>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</si>
  <si>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</si>
  <si>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</si>
  <si>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</si>
  <si>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</si>
  <si>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</si>
  <si>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</si>
  <si>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</si>
  <si>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</si>
  <si>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</si>
  <si>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</si>
  <si>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</si>
  <si>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</si>
  <si>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</si>
  <si>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</si>
  <si>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</si>
  <si>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</si>
  <si>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</si>
  <si>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</si>
  <si>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</si>
  <si>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</si>
  <si>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</si>
  <si>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</si>
  <si>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</si>
  <si>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</si>
  <si>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</si>
  <si>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</si>
  <si>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</si>
  <si>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</si>
  <si>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</si>
  <si>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</si>
  <si>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</si>
  <si>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</si>
  <si>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</si>
  <si>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</si>
  <si>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</si>
  <si>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</si>
  <si>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</si>
  <si>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</si>
  <si>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</si>
  <si>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</si>
  <si>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</si>
  <si>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</si>
  <si>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</si>
  <si>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</si>
  <si>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</si>
  <si>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</si>
  <si>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</si>
  <si>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</si>
  <si>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</si>
  <si>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</si>
  <si>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</si>
  <si>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</si>
  <si>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</si>
  <si>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</si>
  <si>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</si>
  <si>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</si>
  <si>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</si>
  <si>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</si>
  <si>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</si>
  <si>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</si>
  <si>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</si>
  <si>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</si>
  <si>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</si>
  <si>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</si>
  <si>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</si>
  <si>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</si>
  <si>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</si>
  <si>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</si>
  <si>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</si>
  <si>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</si>
  <si>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</si>
  <si>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</si>
  <si>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</si>
  <si>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</si>
  <si>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</si>
  <si>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</si>
  <si>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</si>
  <si>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</si>
  <si>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</si>
  <si>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</si>
  <si>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</si>
  <si>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</si>
  <si>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</si>
  <si>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</si>
  <si>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</si>
  <si>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</si>
  <si>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</si>
  <si>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</si>
  <si>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</si>
  <si>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</si>
  <si>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</si>
  <si>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</si>
  <si>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</si>
  <si>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</si>
  <si>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</si>
  <si>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</si>
  <si>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</si>
  <si>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</si>
  <si>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</si>
  <si>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</si>
  <si>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</si>
  <si>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</si>
  <si>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</si>
  <si>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</si>
  <si>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</si>
  <si>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</si>
  <si>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</si>
  <si>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</si>
  <si>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</si>
  <si>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</si>
  <si>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</si>
  <si>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</si>
  <si>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</si>
  <si>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</si>
  <si>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</si>
  <si>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</si>
  <si>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</si>
  <si>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</si>
  <si>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</si>
  <si>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</si>
  <si>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</si>
  <si>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</si>
  <si>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</si>
  <si>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</si>
  <si>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</si>
  <si>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</si>
  <si>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</si>
  <si>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</si>
  <si>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</si>
  <si>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</si>
  <si>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</si>
  <si>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</si>
  <si>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</si>
  <si>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</si>
  <si>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</si>
  <si>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</si>
  <si>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</si>
  <si>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</si>
  <si>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</si>
  <si>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</si>
  <si>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</si>
  <si>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</si>
  <si>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</si>
  <si>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</si>
  <si>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</si>
  <si>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</si>
  <si>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</si>
  <si>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</si>
  <si>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</si>
  <si>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</si>
  <si>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</si>
  <si>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</si>
  <si>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</si>
  <si>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</si>
  <si>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</si>
  <si>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</si>
  <si>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</si>
  <si>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</si>
  <si>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</si>
  <si>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</si>
  <si>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</si>
  <si>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</si>
  <si>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</si>
  <si>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</si>
  <si>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</si>
  <si>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</si>
  <si>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</si>
  <si>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</si>
  <si>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</si>
  <si>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</si>
  <si>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</si>
  <si>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</si>
  <si>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</si>
  <si>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</si>
  <si>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</si>
  <si>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</si>
  <si>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</si>
  <si>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</si>
  <si>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</si>
  <si>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</si>
  <si>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</si>
  <si>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</si>
  <si>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</si>
  <si>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</si>
  <si>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</si>
  <si>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</si>
  <si>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</si>
  <si>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</si>
  <si>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</si>
  <si>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</si>
  <si>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</si>
  <si>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</si>
  <si>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</si>
  <si>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</si>
  <si>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</si>
  <si>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</si>
  <si>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</si>
  <si>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</si>
  <si>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</si>
  <si>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</si>
  <si>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</si>
  <si>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</si>
  <si>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</si>
  <si>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</si>
  <si>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</si>
  <si>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</si>
  <si>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</si>
  <si>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</si>
  <si>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</si>
  <si>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</si>
  <si>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</si>
  <si>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</si>
  <si>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</si>
  <si>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</si>
  <si>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</si>
  <si>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</si>
  <si>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</si>
  <si>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</si>
  <si>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</si>
  <si>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</si>
  <si>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</si>
  <si>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</si>
  <si>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</si>
  <si>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</si>
  <si>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</si>
  <si>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</si>
  <si>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</si>
  <si>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</si>
  <si>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</si>
  <si>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</si>
  <si>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</si>
  <si>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</si>
  <si>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</si>
  <si>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</si>
  <si>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</si>
  <si>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</si>
  <si>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</si>
  <si>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</si>
  <si>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</si>
  <si>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</si>
  <si>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</si>
  <si>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</si>
  <si>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</si>
  <si>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</si>
  <si>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</si>
  <si>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</si>
  <si>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</si>
  <si>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</si>
  <si>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</si>
  <si>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</si>
  <si>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</si>
  <si>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</si>
  <si>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</si>
  <si>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</si>
  <si>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</si>
  <si>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</si>
  <si>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</si>
  <si>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</si>
  <si>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</si>
  <si>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</si>
  <si>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</si>
  <si>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</si>
  <si>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</si>
  <si>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</si>
  <si>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</si>
  <si>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</si>
  <si>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</si>
  <si>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</si>
  <si>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</si>
  <si>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</si>
  <si>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</si>
  <si>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</si>
  <si>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</si>
  <si>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</si>
  <si>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</si>
  <si>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</si>
  <si>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</si>
  <si>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</si>
  <si>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</si>
  <si>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</si>
  <si>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</si>
  <si>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</si>
  <si>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</si>
  <si>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</si>
  <si>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</si>
  <si>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</si>
  <si>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</si>
  <si>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</si>
  <si>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</si>
  <si>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</si>
  <si>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</si>
  <si>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</si>
  <si>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</si>
  <si>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</si>
  <si>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</si>
  <si>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</si>
  <si>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</si>
  <si>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</si>
  <si>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</si>
  <si>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</si>
  <si>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</si>
  <si>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</si>
  <si>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</si>
  <si>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</si>
  <si>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</si>
  <si>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</si>
  <si>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</si>
  <si>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</si>
  <si>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</si>
  <si>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</si>
  <si>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</si>
  <si>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</si>
  <si>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</si>
  <si>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</si>
  <si>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</si>
  <si>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</si>
  <si>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</si>
  <si>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</si>
  <si>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</si>
  <si>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</si>
  <si>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</si>
  <si>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</si>
  <si>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</si>
  <si>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</si>
  <si>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</si>
  <si>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</si>
  <si>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</si>
  <si>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</si>
  <si>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</si>
  <si>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</si>
  <si>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</si>
  <si>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</si>
  <si>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</si>
  <si>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</si>
  <si>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</si>
  <si>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</si>
  <si>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</si>
  <si>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</si>
  <si>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</si>
  <si>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</si>
  <si>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</si>
  <si>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</si>
  <si>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</si>
  <si>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</si>
  <si>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</si>
  <si>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</si>
  <si>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</si>
  <si>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</si>
  <si>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</si>
  <si>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</si>
  <si>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</si>
  <si>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</si>
  <si>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</si>
  <si>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</si>
  <si>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</si>
  <si>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</si>
  <si>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</si>
  <si>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</si>
  <si>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</si>
  <si>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</si>
  <si>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</si>
  <si>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</si>
  <si>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</si>
  <si>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</si>
  <si>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</si>
  <si>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</si>
  <si>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</si>
  <si>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</si>
  <si>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</si>
  <si>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</si>
  <si>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</si>
  <si>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</si>
  <si>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</si>
  <si>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</si>
  <si>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</si>
  <si>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</si>
  <si>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</si>
  <si>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</si>
  <si>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</si>
  <si>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</si>
  <si>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</si>
  <si>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</si>
  <si>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</si>
  <si>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</si>
  <si>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</si>
  <si>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</si>
  <si>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</si>
  <si>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</si>
  <si>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</si>
  <si>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</si>
  <si>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</si>
  <si>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</si>
  <si>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</si>
  <si>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</si>
  <si>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</si>
  <si>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</si>
  <si>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</si>
  <si>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</si>
  <si>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</si>
  <si>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</si>
  <si>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</si>
  <si>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</si>
  <si>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</si>
  <si>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</si>
  <si>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</si>
  <si>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</si>
  <si>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</si>
  <si>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</si>
  <si>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</si>
  <si>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</si>
  <si>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</si>
  <si>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</si>
  <si>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</si>
  <si>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</si>
  <si>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</si>
  <si>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</si>
  <si>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</si>
  <si>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</si>
  <si>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</si>
  <si>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</si>
  <si>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</si>
  <si>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</si>
  <si>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</si>
  <si>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</si>
  <si>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</si>
  <si>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</si>
  <si>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</si>
  <si>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</si>
  <si>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</si>
  <si>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</si>
  <si>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</si>
  <si>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</si>
  <si>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</si>
  <si>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</si>
  <si>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</si>
  <si>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</si>
  <si>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</si>
  <si>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</si>
  <si>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</si>
  <si>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</si>
  <si>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</si>
  <si>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</si>
  <si>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</si>
  <si>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</si>
  <si>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</si>
  <si>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</si>
  <si>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</si>
  <si>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</si>
  <si>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</si>
  <si>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</si>
  <si>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</si>
  <si>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</si>
  <si>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</si>
  <si>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</si>
  <si>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</si>
  <si>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</si>
  <si>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</si>
  <si>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</si>
  <si>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</si>
  <si>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</si>
  <si>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</si>
  <si>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</si>
  <si>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</si>
  <si>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</si>
  <si>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</si>
  <si>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</si>
  <si>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</si>
  <si>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</si>
  <si>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</si>
  <si>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</si>
  <si>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</si>
  <si>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</si>
  <si>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</si>
  <si>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</si>
  <si>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</si>
  <si>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</si>
  <si>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</si>
  <si>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</si>
  <si>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</si>
  <si>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</si>
  <si>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</si>
  <si>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</si>
  <si>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</si>
  <si>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</si>
  <si>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</si>
  <si>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</si>
  <si>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</si>
  <si>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</si>
  <si>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</si>
  <si>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</si>
  <si>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</si>
  <si>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</si>
  <si>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</si>
  <si>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</si>
  <si>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</si>
  <si>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</si>
  <si>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</si>
  <si>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</si>
  <si>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</si>
  <si>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</si>
  <si>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</si>
  <si>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</si>
  <si>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</si>
  <si>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</si>
  <si>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</si>
  <si>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</si>
  <si>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</si>
  <si>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</si>
  <si>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</si>
  <si>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</si>
  <si>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</si>
  <si>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</si>
  <si>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</si>
  <si>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</si>
  <si>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</si>
  <si>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</si>
  <si>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</si>
  <si>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</si>
  <si>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</si>
  <si>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</si>
  <si>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</si>
  <si>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</si>
  <si>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</si>
  <si>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</si>
  <si>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</si>
  <si>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</si>
  <si>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</si>
  <si>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</si>
  <si>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</si>
  <si>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</si>
  <si>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</si>
  <si>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</si>
  <si>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</si>
  <si>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</si>
  <si>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</si>
  <si>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</si>
  <si>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</si>
  <si>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</si>
  <si>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</si>
  <si>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</si>
  <si>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</si>
  <si>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</si>
  <si>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</si>
  <si>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</si>
  <si>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</si>
  <si>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</si>
  <si>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</si>
  <si>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</si>
  <si>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</si>
  <si>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</si>
  <si>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</si>
  <si>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</si>
  <si>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</si>
  <si>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</si>
  <si>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</si>
  <si>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</si>
  <si>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</si>
  <si>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</si>
  <si>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</si>
  <si>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</si>
  <si>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</si>
  <si>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</si>
  <si>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</si>
  <si>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</si>
  <si>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</si>
  <si>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</si>
  <si>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</si>
  <si>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</si>
  <si>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</si>
  <si>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</si>
  <si>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</si>
  <si>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</si>
  <si>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</si>
  <si>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</si>
  <si>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</si>
  <si>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</si>
  <si>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</si>
  <si>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</si>
  <si>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</si>
  <si>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</si>
  <si>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</si>
  <si>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</si>
  <si>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</si>
  <si>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</si>
  <si>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</si>
  <si>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</si>
  <si>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</si>
  <si>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</si>
  <si>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</si>
  <si>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</si>
  <si>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</si>
  <si>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</si>
  <si>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</si>
  <si>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</si>
  <si>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</si>
  <si>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</si>
  <si>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</si>
  <si>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</si>
  <si>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</si>
  <si>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</si>
  <si>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</si>
  <si>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</si>
  <si>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</si>
  <si>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</si>
  <si>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</si>
  <si>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</si>
  <si>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</si>
  <si>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</si>
  <si>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</si>
  <si>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</si>
  <si>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</si>
  <si>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</si>
  <si>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</si>
  <si>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</si>
  <si>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</si>
  <si>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</si>
  <si>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</si>
  <si>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</si>
  <si>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</si>
  <si>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</si>
  <si>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</si>
  <si>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</si>
  <si>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</si>
  <si>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</si>
  <si>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</si>
  <si>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</si>
  <si>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</si>
  <si>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</si>
  <si>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</si>
  <si>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</si>
  <si>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</si>
  <si>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</si>
  <si>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</si>
  <si>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</si>
  <si>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</si>
  <si>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</si>
  <si>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</si>
  <si>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</si>
  <si>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</si>
  <si>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</si>
  <si>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</si>
  <si>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</si>
  <si>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</si>
  <si>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</si>
  <si>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</si>
  <si>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</si>
  <si>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</si>
  <si>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</si>
  <si>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</si>
  <si>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</si>
  <si>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</si>
  <si>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</si>
  <si>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</si>
  <si>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</si>
  <si>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</si>
  <si>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</si>
  <si>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</si>
  <si>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</si>
  <si>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</si>
  <si>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</si>
  <si>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</si>
  <si>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</si>
  <si>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</si>
  <si>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</si>
  <si>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</si>
  <si>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</si>
  <si>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</si>
  <si>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</si>
  <si>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</si>
  <si>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</si>
  <si>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</si>
  <si>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</si>
  <si>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</si>
  <si>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</si>
  <si>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</si>
  <si>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</si>
  <si>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</si>
  <si>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</si>
  <si>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</si>
  <si>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</si>
  <si>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</si>
  <si>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</si>
  <si>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</si>
  <si>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</si>
  <si>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</si>
  <si>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</si>
  <si>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</si>
  <si>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</si>
  <si>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</si>
  <si>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</si>
  <si>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</si>
  <si>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</si>
  <si>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</si>
  <si>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</si>
  <si>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</si>
  <si>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</si>
  <si>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</si>
  <si>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</si>
  <si>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</si>
  <si>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</si>
  <si>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</si>
  <si>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</si>
  <si>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</si>
  <si>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</si>
  <si>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</si>
  <si>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</si>
  <si>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</si>
  <si>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</si>
  <si>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</si>
  <si>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</si>
  <si>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</si>
  <si>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</si>
  <si>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</si>
  <si>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</si>
  <si>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</si>
  <si>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</si>
  <si>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</si>
  <si>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</si>
  <si>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</si>
  <si>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</si>
  <si>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</si>
  <si>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</si>
  <si>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</si>
  <si>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</si>
  <si>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</si>
  <si>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</si>
  <si>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</si>
  <si>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</si>
  <si>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</si>
  <si>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</si>
  <si>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</si>
  <si>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</si>
  <si>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</si>
  <si>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</si>
  <si>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</si>
  <si>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</si>
  <si>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</si>
  <si>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</si>
  <si>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</si>
  <si>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</si>
  <si>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</si>
  <si>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</si>
  <si>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</si>
  <si>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</si>
  <si>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</si>
  <si>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</si>
  <si>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</si>
  <si>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</si>
  <si>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</si>
  <si>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</si>
  <si>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</si>
  <si>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</si>
  <si>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</si>
  <si>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</si>
  <si>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</si>
  <si>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</si>
  <si>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</si>
  <si>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</si>
  <si>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</si>
  <si>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</si>
  <si>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</si>
  <si>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</si>
  <si>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</si>
  <si>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</si>
  <si>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</si>
  <si>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</si>
  <si>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</si>
  <si>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</si>
  <si>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</si>
  <si>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</si>
  <si>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</si>
  <si>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</si>
  <si>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</si>
  <si>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</si>
  <si>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</si>
  <si>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</si>
  <si>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</si>
  <si>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</si>
  <si>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</si>
  <si>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</si>
  <si>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</si>
  <si>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</si>
  <si>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</si>
  <si>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</si>
  <si>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</si>
  <si>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</si>
  <si>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</si>
  <si>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</si>
  <si>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</si>
  <si>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</si>
  <si>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</si>
  <si>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</si>
  <si>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</si>
  <si>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</si>
  <si>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</si>
  <si>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</si>
  <si>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</si>
  <si>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</si>
  <si>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</si>
  <si>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</si>
  <si>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</si>
  <si>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</si>
  <si>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</si>
  <si>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</si>
  <si>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</si>
  <si>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</si>
  <si>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</si>
  <si>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</si>
  <si>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</si>
  <si>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</si>
  <si>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</si>
  <si>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</si>
  <si>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</si>
  <si>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</si>
  <si>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</si>
  <si>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</si>
  <si>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</si>
  <si>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</si>
  <si>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</si>
  <si>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</si>
  <si>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</si>
  <si>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</si>
  <si>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</si>
  <si>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</si>
  <si>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</si>
  <si>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</si>
  <si>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</si>
  <si>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</si>
  <si>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</si>
  <si>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</si>
  <si>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</si>
  <si>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</si>
  <si>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</si>
  <si>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</si>
  <si>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</si>
  <si>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</si>
  <si>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</si>
  <si>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</si>
  <si>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</si>
  <si>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</si>
  <si>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</si>
  <si>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</si>
  <si>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</si>
  <si>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</si>
  <si>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</si>
  <si>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</si>
  <si>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</si>
  <si>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</si>
  <si>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</si>
  <si>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</si>
  <si>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</si>
  <si>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</si>
  <si>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</si>
  <si>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</si>
  <si>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</si>
  <si>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</si>
  <si>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</si>
  <si>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</si>
  <si>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</si>
  <si>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</si>
  <si>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</si>
  <si>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</si>
  <si>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</si>
  <si>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</si>
  <si>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</si>
  <si>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</si>
  <si>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</si>
  <si>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</si>
  <si>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</si>
  <si>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</si>
  <si>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</si>
  <si>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</si>
  <si>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</si>
  <si>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</si>
  <si>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</si>
  <si>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</si>
  <si>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</si>
  <si>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</si>
  <si>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</si>
  <si>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</si>
  <si>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</si>
  <si>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</si>
  <si>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</si>
  <si>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</si>
  <si>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</si>
  <si>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</si>
  <si>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</si>
  <si>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</si>
  <si>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</si>
  <si>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</si>
  <si>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</si>
  <si>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</si>
  <si>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</si>
  <si>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</si>
  <si>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</si>
  <si>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</si>
  <si>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</si>
  <si>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</si>
  <si>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</si>
  <si>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</si>
  <si>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</si>
  <si>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</si>
  <si>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</si>
  <si>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</si>
  <si>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</si>
  <si>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</si>
  <si>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</si>
  <si>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</si>
  <si>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</si>
  <si>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</si>
  <si>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</si>
  <si>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</si>
  <si>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</si>
  <si>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</si>
  <si>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</si>
  <si>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</si>
  <si>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</si>
  <si>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</si>
  <si>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</si>
  <si>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</si>
  <si>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</si>
  <si>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</si>
  <si>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</si>
  <si>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</si>
  <si>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</si>
  <si>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</si>
  <si>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</si>
  <si>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</si>
  <si>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</si>
  <si>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</si>
  <si>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</si>
  <si>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</si>
  <si>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</si>
  <si>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</si>
  <si>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</si>
  <si>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</si>
  <si>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</si>
  <si>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</si>
  <si>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</si>
  <si>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</si>
  <si>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</si>
  <si>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</si>
  <si>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</si>
  <si>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</si>
  <si>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</si>
  <si>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</si>
  <si>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</si>
  <si>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</si>
  <si>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</si>
  <si>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</si>
  <si>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</si>
  <si>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</si>
  <si>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</si>
  <si>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</si>
  <si>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</si>
  <si>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</si>
  <si>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</si>
  <si>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</si>
  <si>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</si>
  <si>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</si>
  <si>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</si>
  <si>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</si>
  <si>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</si>
  <si>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</si>
  <si>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</si>
  <si>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</si>
  <si>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</si>
  <si>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</si>
  <si>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</si>
  <si>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</si>
  <si>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</si>
  <si>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</si>
  <si>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</si>
  <si>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</si>
  <si>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</si>
  <si>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</si>
  <si>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</si>
  <si>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</si>
  <si>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</si>
  <si>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</si>
  <si>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</si>
  <si>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</si>
  <si>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</si>
  <si>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</si>
  <si>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</si>
  <si>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</si>
  <si>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</si>
  <si>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</si>
  <si>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</si>
  <si>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</si>
  <si>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</si>
  <si>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</si>
  <si>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</si>
  <si>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</si>
  <si>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</si>
  <si>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</si>
  <si>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</si>
  <si>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</si>
  <si>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</si>
  <si>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</si>
  <si>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</si>
  <si>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</si>
  <si>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</si>
  <si>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</si>
  <si>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</si>
  <si>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</si>
  <si>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</si>
  <si>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</si>
  <si>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</si>
  <si>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</si>
  <si>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</si>
  <si>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</si>
  <si>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</si>
  <si>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</si>
  <si>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</si>
  <si>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</si>
  <si>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</si>
  <si>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</si>
  <si>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</si>
  <si>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</si>
  <si>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</si>
  <si>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</si>
  <si>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</si>
  <si>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</si>
  <si>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</si>
  <si>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</si>
  <si>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</si>
  <si>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</si>
  <si>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</si>
  <si>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</si>
  <si>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</si>
  <si>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</si>
  <si>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</si>
  <si>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</si>
  <si>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</si>
  <si>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</si>
  <si>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</si>
  <si>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</si>
  <si>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</si>
  <si>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</si>
  <si>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</si>
  <si>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</si>
  <si>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</si>
  <si>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</si>
  <si>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</si>
  <si>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</si>
  <si>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</si>
  <si>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</si>
  <si>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</si>
  <si>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</si>
  <si>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</si>
  <si>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</si>
  <si>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</si>
  <si>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</si>
  <si>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</si>
  <si>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</si>
  <si>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</si>
  <si>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</si>
  <si>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</si>
  <si>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</si>
  <si>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</si>
  <si>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</si>
  <si>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</si>
  <si>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</si>
  <si>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</si>
  <si>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</si>
  <si>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</si>
  <si>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</si>
  <si>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</si>
  <si>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</si>
  <si>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</si>
  <si>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</si>
  <si>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</si>
  <si>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</si>
  <si>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</si>
  <si>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</si>
  <si>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</si>
  <si>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</si>
  <si>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</si>
  <si>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</si>
  <si>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</si>
  <si>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</si>
  <si>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</si>
  <si>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</si>
  <si>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</si>
  <si>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</si>
  <si>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</si>
  <si>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</si>
  <si>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</si>
  <si>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</si>
  <si>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</si>
  <si>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</si>
  <si>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</si>
  <si>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</si>
  <si>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</si>
  <si>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</si>
  <si>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</si>
  <si>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</si>
  <si>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</si>
  <si>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</si>
  <si>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</si>
  <si>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</si>
  <si>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</si>
  <si>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</si>
  <si>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</si>
  <si>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</si>
  <si>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</si>
  <si>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</si>
  <si>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</si>
  <si>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</si>
  <si>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</si>
  <si>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</si>
  <si>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</si>
  <si>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</si>
  <si>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</si>
  <si>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</si>
  <si>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</si>
  <si>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</si>
  <si>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</si>
  <si>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</si>
  <si>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</si>
  <si>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</si>
  <si>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</si>
  <si>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</si>
  <si>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</si>
  <si>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</si>
  <si>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</si>
  <si>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</si>
  <si>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</si>
  <si>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</si>
  <si>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</si>
  <si>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</si>
  <si>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</si>
  <si>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</si>
  <si>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</si>
  <si>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</si>
  <si>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</si>
  <si>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</si>
  <si>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</si>
  <si>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</si>
  <si>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</si>
  <si>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</si>
  <si>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</si>
  <si>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</si>
  <si>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</si>
  <si>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</si>
  <si>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</si>
  <si>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</si>
  <si>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</si>
  <si>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</si>
  <si>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</si>
  <si>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</si>
  <si>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</si>
  <si>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</si>
  <si>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</si>
  <si>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</si>
  <si>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</si>
  <si>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</si>
  <si>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</si>
  <si>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</si>
  <si>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</si>
  <si>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</si>
  <si>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</si>
  <si>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</si>
  <si>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</si>
  <si>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</si>
  <si>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</si>
  <si>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</si>
  <si>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</si>
  <si>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</si>
  <si>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</si>
  <si>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</si>
  <si>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</si>
  <si>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</si>
  <si>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</si>
  <si>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</si>
  <si>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</si>
  <si>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</si>
  <si>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</si>
  <si>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</si>
  <si>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</si>
  <si>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</si>
  <si>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</si>
  <si>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</si>
  <si>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</si>
  <si>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</si>
  <si>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</si>
  <si>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</si>
  <si>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</si>
  <si>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</si>
  <si>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</si>
  <si>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</si>
  <si>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</si>
  <si>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</si>
  <si>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</si>
  <si>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</si>
  <si>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</si>
  <si>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</si>
  <si>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</si>
  <si>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</si>
  <si>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</si>
  <si>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</si>
  <si>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</si>
  <si>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</si>
  <si>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</si>
  <si>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</si>
  <si>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</si>
  <si>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</si>
  <si>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</si>
  <si>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</si>
  <si>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</si>
  <si>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</si>
  <si>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</si>
  <si>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</si>
  <si>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</si>
  <si>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</si>
  <si>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</si>
  <si>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</si>
  <si>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</si>
  <si>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</si>
  <si>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</si>
  <si>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</si>
  <si>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</si>
  <si>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</si>
  <si>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</si>
  <si>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</si>
  <si>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</si>
  <si>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</si>
  <si>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</si>
  <si>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</si>
  <si>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</si>
  <si>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</si>
  <si>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</si>
  <si>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</si>
  <si>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</si>
  <si>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</si>
  <si>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</si>
  <si>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</si>
  <si>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</si>
  <si>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</si>
  <si>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</si>
  <si>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</si>
  <si>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</si>
  <si>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</si>
  <si>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</si>
  <si>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</si>
  <si>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</si>
  <si>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</si>
  <si>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</si>
  <si>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</si>
  <si>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</si>
  <si>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</si>
  <si>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</si>
  <si>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</si>
  <si>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</si>
  <si>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</si>
  <si>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</si>
  <si>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</si>
  <si>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</si>
  <si>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</si>
  <si>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</si>
  <si>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</si>
  <si>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</si>
  <si>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</si>
  <si>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</si>
  <si>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</si>
  <si>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</si>
  <si>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</si>
  <si>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</si>
  <si>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</si>
  <si>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</si>
  <si>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</si>
  <si>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</si>
  <si>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</si>
  <si>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</si>
  <si>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</si>
  <si>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</si>
  <si>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</si>
  <si>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</si>
  <si>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</si>
  <si>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</si>
  <si>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</si>
  <si>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</si>
  <si>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</si>
  <si>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</si>
  <si>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</si>
  <si>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</si>
  <si>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</si>
  <si>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</si>
  <si>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</si>
  <si>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</si>
  <si>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</si>
  <si>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</si>
  <si>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</si>
  <si>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</si>
  <si>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</si>
  <si>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</si>
  <si>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</si>
  <si>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</si>
  <si>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</si>
  <si>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</si>
  <si>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</si>
  <si>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</si>
  <si>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</si>
  <si>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</si>
  <si>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</si>
  <si>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</si>
  <si>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</si>
  <si>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</si>
  <si>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</si>
  <si>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</si>
  <si>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</si>
  <si>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</si>
  <si>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</si>
  <si>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</si>
  <si>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</si>
  <si>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</si>
  <si>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</si>
  <si>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</si>
  <si>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</si>
  <si>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</si>
  <si>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</si>
  <si>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</si>
  <si>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</si>
  <si>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</si>
  <si>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</si>
  <si>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</si>
  <si>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</si>
  <si>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</si>
  <si>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</si>
  <si>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</si>
  <si>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</si>
  <si>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</si>
  <si>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</si>
  <si>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</si>
  <si>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</si>
  <si>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</si>
  <si>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</si>
  <si>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</si>
  <si>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</si>
  <si>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</si>
  <si>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</si>
  <si>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</si>
  <si>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</si>
  <si>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</si>
  <si>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</si>
  <si>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</si>
  <si>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</si>
  <si>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</si>
  <si>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</si>
  <si>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</si>
  <si>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</si>
  <si>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</si>
  <si>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</si>
  <si>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</si>
  <si>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</si>
  <si>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</si>
  <si>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</si>
  <si>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</si>
  <si>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</si>
  <si>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</si>
  <si>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</si>
  <si>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</si>
  <si>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</si>
  <si>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</si>
  <si>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</si>
  <si>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</si>
  <si>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</si>
  <si>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</si>
  <si>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</si>
  <si>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</si>
  <si>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</si>
  <si>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</si>
  <si>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</si>
  <si>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</si>
  <si>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</si>
  <si>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</si>
  <si>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</si>
  <si>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</si>
  <si>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</si>
  <si>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</si>
  <si>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</si>
  <si>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</si>
  <si>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</si>
  <si>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</si>
  <si>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</si>
  <si>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</si>
  <si>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</si>
  <si>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</si>
  <si>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</si>
  <si>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</si>
  <si>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</si>
  <si>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</si>
  <si>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</si>
  <si>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</si>
  <si>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</si>
  <si>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</si>
  <si>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</si>
  <si>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</si>
  <si>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</si>
  <si>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</si>
  <si>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</si>
  <si>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</si>
  <si>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</si>
  <si>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</si>
  <si>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</si>
  <si>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</si>
  <si>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</si>
  <si>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</si>
  <si>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</si>
  <si>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</si>
  <si>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</si>
  <si>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</si>
  <si>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</si>
  <si>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</si>
  <si>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</si>
  <si>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</si>
  <si>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</si>
  <si>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</si>
  <si>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</si>
  <si>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</si>
  <si>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</si>
  <si>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</si>
  <si>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</si>
  <si>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</si>
  <si>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</si>
  <si>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</si>
  <si>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</si>
  <si>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</si>
  <si>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</si>
  <si>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</si>
  <si>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</si>
  <si>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</si>
  <si>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</si>
  <si>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</si>
  <si>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</si>
  <si>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</si>
  <si>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</si>
  <si>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</si>
  <si>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</si>
  <si>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</si>
  <si>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</si>
  <si>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</si>
  <si>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</si>
  <si>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</si>
  <si>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</si>
  <si>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</si>
  <si>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</si>
  <si>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</si>
  <si>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</si>
  <si>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</si>
  <si>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</si>
  <si>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</si>
  <si>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</si>
  <si>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</si>
  <si>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</si>
  <si>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</si>
  <si>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</si>
  <si>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</si>
  <si>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</si>
  <si>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</si>
  <si>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</si>
  <si>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</si>
  <si>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</si>
  <si>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</si>
  <si>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</si>
  <si>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</si>
  <si>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</si>
  <si>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</si>
  <si>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</si>
  <si>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</si>
  <si>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</si>
  <si>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</si>
  <si>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</si>
  <si>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</si>
  <si>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</si>
  <si>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</si>
  <si>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</si>
  <si>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</si>
  <si>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</si>
  <si>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</si>
  <si>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</si>
  <si>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</si>
  <si>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</si>
  <si>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</si>
  <si>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</si>
  <si>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</si>
  <si>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</si>
  <si>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</si>
  <si>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</si>
  <si>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</si>
  <si>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</si>
  <si>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</si>
  <si>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</si>
  <si>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</si>
  <si>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</si>
  <si>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</si>
  <si>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</si>
  <si>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</si>
  <si>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</si>
  <si>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</si>
  <si>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</si>
  <si>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</si>
  <si>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</si>
  <si>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</si>
  <si>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</si>
  <si>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</si>
  <si>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</si>
  <si>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</si>
  <si>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</si>
  <si>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</si>
  <si>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</si>
  <si>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</si>
  <si>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</si>
  <si>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</si>
  <si>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</si>
  <si>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</si>
  <si>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</si>
  <si>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</si>
  <si>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</si>
  <si>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</si>
  <si>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</si>
  <si>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</si>
  <si>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</si>
  <si>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</si>
  <si>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</si>
  <si>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</si>
  <si>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</si>
  <si>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</si>
  <si>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</si>
  <si>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</si>
  <si>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</si>
  <si>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</si>
  <si>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</si>
  <si>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</si>
  <si>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</si>
  <si>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</si>
  <si>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</si>
  <si>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</si>
  <si>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</si>
  <si>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</si>
  <si>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</si>
  <si>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</si>
  <si>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</si>
  <si>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</si>
  <si>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</si>
  <si>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</si>
  <si>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</si>
  <si>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</si>
  <si>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</si>
  <si>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</si>
  <si>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</si>
  <si>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</si>
  <si>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</si>
  <si>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</si>
  <si>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</si>
  <si>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</si>
  <si>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</si>
  <si>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</si>
  <si>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</si>
  <si>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</si>
  <si>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</si>
  <si>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</si>
  <si>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</si>
  <si>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</si>
  <si>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</si>
  <si>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</si>
  <si>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</si>
  <si>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</si>
  <si>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</si>
  <si>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</si>
  <si>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</si>
  <si>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</si>
  <si>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</si>
  <si>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</si>
  <si>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</si>
  <si>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</si>
  <si>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</si>
  <si>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</si>
  <si>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</si>
  <si>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</si>
  <si>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</si>
  <si>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</si>
  <si>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</si>
  <si>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</si>
  <si>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</si>
  <si>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</si>
  <si>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</si>
  <si>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</si>
  <si>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</si>
  <si>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</si>
  <si>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</si>
  <si>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</si>
  <si>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</si>
  <si>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</si>
  <si>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</si>
  <si>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</si>
  <si>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</si>
  <si>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</si>
  <si>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</si>
  <si>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</si>
  <si>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</si>
  <si>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</si>
  <si>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</si>
  <si>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</si>
  <si>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</si>
  <si>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</si>
  <si>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</si>
  <si>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</si>
  <si>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</si>
  <si>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</si>
  <si>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</si>
  <si>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</si>
  <si>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</si>
  <si>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</si>
  <si>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</si>
  <si>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</si>
  <si>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</si>
  <si>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</si>
  <si>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</si>
  <si>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</si>
  <si>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</si>
  <si>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</si>
  <si>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</si>
  <si>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</si>
  <si>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</si>
  <si>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</si>
  <si>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</si>
  <si>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</si>
  <si>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</si>
  <si>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</si>
  <si>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</si>
  <si>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</si>
  <si>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</si>
  <si>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</si>
  <si>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</si>
  <si>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</si>
  <si>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</si>
  <si>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</si>
  <si>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</si>
  <si>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</si>
  <si>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</si>
  <si>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</si>
  <si>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</si>
  <si>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</si>
  <si>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</si>
  <si>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</si>
  <si>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</si>
  <si>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</si>
  <si>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</si>
  <si>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</si>
  <si>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</si>
  <si>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</si>
  <si>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</si>
  <si>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</si>
  <si>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</si>
  <si>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</si>
  <si>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</si>
  <si>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</si>
  <si>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</si>
  <si>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</si>
  <si>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</si>
  <si>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</si>
  <si>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</si>
  <si>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</si>
  <si>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</si>
  <si>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</si>
  <si>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</si>
  <si>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</si>
  <si>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</si>
  <si>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</si>
  <si>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</si>
  <si>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</si>
  <si>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</si>
  <si>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</si>
  <si>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</si>
  <si>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</si>
  <si>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</si>
  <si>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</si>
  <si>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</si>
  <si>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</si>
  <si>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</si>
  <si>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</si>
  <si>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</si>
  <si>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</si>
  <si>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</si>
  <si>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</si>
  <si>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</si>
  <si>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</si>
  <si>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</si>
  <si>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</si>
  <si>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</si>
  <si>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</si>
  <si>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</si>
  <si>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</si>
  <si>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</si>
  <si>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</si>
  <si>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</si>
  <si>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</si>
  <si>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</si>
  <si>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</si>
  <si>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</si>
  <si>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</si>
  <si>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</si>
  <si>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</si>
  <si>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</si>
  <si>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</si>
  <si>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</si>
  <si>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</si>
  <si>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</si>
  <si>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</si>
  <si>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</si>
  <si>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</si>
  <si>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</si>
  <si>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</si>
  <si>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</si>
  <si>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</si>
  <si>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</si>
  <si>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</si>
  <si>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</si>
  <si>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</si>
  <si>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</si>
  <si>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</si>
  <si>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</si>
  <si>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</si>
  <si>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</si>
  <si>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</si>
  <si>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</si>
  <si>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</si>
  <si>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</si>
  <si>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</si>
  <si>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</si>
  <si>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</si>
  <si>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</si>
  <si>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</si>
  <si>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</si>
  <si>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</si>
  <si>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</si>
  <si>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</si>
  <si>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</si>
  <si>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</si>
  <si>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</si>
  <si>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</si>
  <si>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</si>
  <si>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</si>
  <si>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</si>
  <si>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</si>
  <si>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</si>
  <si>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</si>
  <si>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</si>
  <si>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</si>
  <si>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</si>
  <si>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</si>
  <si>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</si>
  <si>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</si>
  <si>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</si>
  <si>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</si>
  <si>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</si>
  <si>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</si>
  <si>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</si>
  <si>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</si>
  <si>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</si>
  <si>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</si>
  <si>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</si>
  <si>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</si>
  <si>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</si>
  <si>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</si>
  <si>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</si>
  <si>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</si>
  <si>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</si>
  <si>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</si>
  <si>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</si>
  <si>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</si>
  <si>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</si>
  <si>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</si>
  <si>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</si>
  <si>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</si>
  <si>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</si>
  <si>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</si>
  <si>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</si>
  <si>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</si>
  <si>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</si>
  <si>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</si>
  <si>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</si>
  <si>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</si>
  <si>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</si>
  <si>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</si>
  <si>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</si>
  <si>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</si>
  <si>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</si>
  <si>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</si>
  <si>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</si>
  <si>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</si>
  <si>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</si>
  <si>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</si>
  <si>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</si>
  <si>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</si>
  <si>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</si>
  <si>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</si>
  <si>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</si>
  <si>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</si>
  <si>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</si>
  <si>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</si>
  <si>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</si>
  <si>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</si>
  <si>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</si>
  <si>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</si>
  <si>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</si>
  <si>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</si>
  <si>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</si>
  <si>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</si>
  <si>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</si>
  <si>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</si>
  <si>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</si>
  <si>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</si>
  <si>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</si>
  <si>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</si>
  <si>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</si>
  <si>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</si>
  <si>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</si>
  <si>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</si>
  <si>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</si>
  <si>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</si>
  <si>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</si>
  <si>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</si>
  <si>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</si>
  <si>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</si>
  <si>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</si>
  <si>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</si>
  <si>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</si>
  <si>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</si>
  <si>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</si>
  <si>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</si>
  <si>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</si>
  <si>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</si>
  <si>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</si>
  <si>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</si>
  <si>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</si>
  <si>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</si>
  <si>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</si>
  <si>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</si>
  <si>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</si>
  <si>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</si>
  <si>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</si>
  <si>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</si>
  <si>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</si>
  <si>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</si>
  <si>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</si>
  <si>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</si>
  <si>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</si>
  <si>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</si>
  <si>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</si>
  <si>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</si>
  <si>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</si>
  <si>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</si>
  <si>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</si>
  <si>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</si>
  <si>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</si>
  <si>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</si>
  <si>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</si>
  <si>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</si>
  <si>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</si>
  <si>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</si>
  <si>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</si>
  <si>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</si>
  <si>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</si>
  <si>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</si>
  <si>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</si>
  <si>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</si>
  <si>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</si>
  <si>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</si>
  <si>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</si>
  <si>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</si>
  <si>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</si>
  <si>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</si>
  <si>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</si>
  <si>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</si>
  <si>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</si>
  <si>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</si>
  <si>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</si>
  <si>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</si>
  <si>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</si>
  <si>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</si>
  <si>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</si>
  <si>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</si>
  <si>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</si>
  <si>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</si>
  <si>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</si>
  <si>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</si>
  <si>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</si>
  <si>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</si>
  <si>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</si>
  <si>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</si>
  <si>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</si>
  <si>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</si>
  <si>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</si>
  <si>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</si>
  <si>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</si>
  <si>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</si>
  <si>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</si>
  <si>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</si>
  <si>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</si>
  <si>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</si>
  <si>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</si>
  <si>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</si>
  <si>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</si>
  <si>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</si>
  <si>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</si>
  <si>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</si>
  <si>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</si>
  <si>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</si>
  <si>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</si>
  <si>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</si>
  <si>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</si>
  <si>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</si>
  <si>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</si>
  <si>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</si>
  <si>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</si>
  <si>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</si>
  <si>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</si>
  <si>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</si>
  <si>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</si>
  <si>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</si>
  <si>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</si>
  <si>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</si>
  <si>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</si>
  <si>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</si>
  <si>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</si>
  <si>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</si>
  <si>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</si>
  <si>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</si>
  <si>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</si>
  <si>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</si>
  <si>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</si>
  <si>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</si>
  <si>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</si>
  <si>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</si>
  <si>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</si>
  <si>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</si>
  <si>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</si>
  <si>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</si>
  <si>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</si>
  <si>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</si>
  <si>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</si>
  <si>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</si>
  <si>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</si>
  <si>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</si>
  <si>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</si>
  <si>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</si>
  <si>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</si>
  <si>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</si>
  <si>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</si>
  <si>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</si>
  <si>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</si>
  <si>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</si>
  <si>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</si>
  <si>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</si>
  <si>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</si>
  <si>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</si>
  <si>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</si>
  <si>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</si>
  <si>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</si>
  <si>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</si>
  <si>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</si>
  <si>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</si>
  <si>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</si>
  <si>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</si>
  <si>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</si>
  <si>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</si>
  <si>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</si>
  <si>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</si>
  <si>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</si>
  <si>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</si>
  <si>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</si>
  <si>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</si>
  <si>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</si>
  <si>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</si>
  <si>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</si>
  <si>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</si>
  <si>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</si>
  <si>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</si>
  <si>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</si>
  <si>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</si>
  <si>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</si>
  <si>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</si>
  <si>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</si>
  <si>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</si>
  <si>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</si>
  <si>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</si>
  <si>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</si>
  <si>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</si>
  <si>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</si>
  <si>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</si>
  <si>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</si>
  <si>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</si>
  <si>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</si>
  <si>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</si>
  <si>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</si>
  <si>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</si>
  <si>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</si>
  <si>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</si>
  <si>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</si>
  <si>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</si>
  <si>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</si>
  <si>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</si>
  <si>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</si>
  <si>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</si>
  <si>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</si>
  <si>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</si>
  <si>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</si>
  <si>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</si>
  <si>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</si>
  <si>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</si>
  <si>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</si>
  <si>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</si>
  <si>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</si>
  <si>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</si>
  <si>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</si>
  <si>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</si>
  <si>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</si>
  <si>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</si>
  <si>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</si>
  <si>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</si>
  <si>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</si>
  <si>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</si>
  <si>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</si>
  <si>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</si>
  <si>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</si>
  <si>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</si>
  <si>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</si>
  <si>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</si>
  <si>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</si>
  <si>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</si>
  <si>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</si>
  <si>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</si>
  <si>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</si>
  <si>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</si>
  <si>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</si>
  <si>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</si>
  <si>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</si>
  <si>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</si>
  <si>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</si>
  <si>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</si>
  <si>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</si>
  <si>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</si>
  <si>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</si>
  <si>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</si>
  <si>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</si>
  <si>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</si>
  <si>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</si>
  <si>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</si>
  <si>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</si>
  <si>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</si>
  <si>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</si>
  <si>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</si>
  <si>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</si>
  <si>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</si>
  <si>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</si>
  <si>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</si>
  <si>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</si>
  <si>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</si>
  <si>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</si>
  <si>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</si>
  <si>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</si>
  <si>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</si>
  <si>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</si>
  <si>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</si>
  <si>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</si>
  <si>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</si>
  <si>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</si>
  <si>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</si>
  <si>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</si>
  <si>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</si>
  <si>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</si>
  <si>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</si>
  <si>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</si>
  <si>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</si>
  <si>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</si>
  <si>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</si>
  <si>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</si>
  <si>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</si>
  <si>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</si>
  <si>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</si>
  <si>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</si>
  <si>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</si>
  <si>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</si>
  <si>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</si>
  <si>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</si>
  <si>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</si>
  <si>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</si>
  <si>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</si>
  <si>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</si>
  <si>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</si>
  <si>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</si>
  <si>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</si>
  <si>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</si>
  <si>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</si>
  <si>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</si>
  <si>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</si>
  <si>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</si>
  <si>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</si>
  <si>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</si>
  <si>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</si>
  <si>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</si>
  <si>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</si>
  <si>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</si>
  <si>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</si>
  <si>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</si>
  <si>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</si>
  <si>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</si>
  <si>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</si>
  <si>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</si>
  <si>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</si>
  <si>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</si>
  <si>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</si>
  <si>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</si>
  <si>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</si>
  <si>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</si>
  <si>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</si>
  <si>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</si>
  <si>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</si>
  <si>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</si>
  <si>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</si>
  <si>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</si>
  <si>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</si>
  <si>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</si>
  <si>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</si>
  <si>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</si>
  <si>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</si>
  <si>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</si>
  <si>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</si>
  <si>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</si>
  <si>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</si>
  <si>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</si>
  <si>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</si>
  <si>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</si>
  <si>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</si>
  <si>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</si>
  <si>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</si>
  <si>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</si>
  <si>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</si>
  <si>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</si>
  <si>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</si>
  <si>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</si>
  <si>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</si>
  <si>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</si>
  <si>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</si>
  <si>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</si>
  <si>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</si>
  <si>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</si>
  <si>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</si>
  <si>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</si>
  <si>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</si>
  <si>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</si>
  <si>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</si>
  <si>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</si>
  <si>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</si>
  <si>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</si>
  <si>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</si>
  <si>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</si>
  <si>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</si>
  <si>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</si>
  <si>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</si>
  <si>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</si>
  <si>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</si>
  <si>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</si>
  <si>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</si>
  <si>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</si>
  <si>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</si>
  <si>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</si>
  <si>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</si>
  <si>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</si>
  <si>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</si>
  <si>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</si>
  <si>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</si>
  <si>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</si>
  <si>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</si>
  <si>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</si>
  <si>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</si>
  <si>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</si>
  <si>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</si>
  <si>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</si>
  <si>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</si>
  <si>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</si>
  <si>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</si>
  <si>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</si>
  <si>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</si>
  <si>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</si>
  <si>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</si>
  <si>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</si>
  <si>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</si>
  <si>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</si>
  <si>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</si>
  <si>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</si>
  <si>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</si>
  <si>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</si>
  <si>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</si>
  <si>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</si>
  <si>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</si>
  <si>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</si>
  <si>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</si>
  <si>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</si>
  <si>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</si>
  <si>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</si>
  <si>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</si>
  <si>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</si>
  <si>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</si>
  <si>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</si>
  <si>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</si>
  <si>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</si>
  <si>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</si>
  <si>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</si>
  <si>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</si>
  <si>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</si>
  <si>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</si>
  <si>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</si>
  <si>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</si>
  <si>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</si>
  <si>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</si>
  <si>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</si>
  <si>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</si>
  <si>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</si>
  <si>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</si>
  <si>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</si>
  <si>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</si>
  <si>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</si>
  <si>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</si>
  <si>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</si>
  <si>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</si>
  <si>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</si>
  <si>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</si>
  <si>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</si>
  <si>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</si>
  <si>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</si>
  <si>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</si>
  <si>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</si>
  <si>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</si>
  <si>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</si>
  <si>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</si>
  <si>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</si>
  <si>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</si>
  <si>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</si>
  <si>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</si>
  <si>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</si>
  <si>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</si>
  <si>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</si>
  <si>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</si>
  <si>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</si>
  <si>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</si>
  <si>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</si>
  <si>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</si>
  <si>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</si>
  <si>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</si>
  <si>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</si>
  <si>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</si>
  <si>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</si>
  <si>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</si>
  <si>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</si>
  <si>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</si>
  <si>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</si>
  <si>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</si>
  <si>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</si>
  <si>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</si>
  <si>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</si>
  <si>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</si>
  <si>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</si>
  <si>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</si>
  <si>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</si>
  <si>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</si>
  <si>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</si>
  <si>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</si>
  <si>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</si>
  <si>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</si>
  <si>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</si>
  <si>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</si>
  <si>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</si>
  <si>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</si>
  <si>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</si>
  <si>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</si>
  <si>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</si>
  <si>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</si>
  <si>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</si>
  <si>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</si>
  <si>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</si>
  <si>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</si>
  <si>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</si>
  <si>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</si>
  <si>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</si>
  <si>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</si>
  <si>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</si>
  <si>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</si>
  <si>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</si>
  <si>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</si>
  <si>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</si>
  <si>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</si>
  <si>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</si>
  <si>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</si>
  <si>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</si>
  <si>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</si>
  <si>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</si>
  <si>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</si>
  <si>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</si>
  <si>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</si>
  <si>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</si>
  <si>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</si>
  <si>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</si>
  <si>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</si>
  <si>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</si>
  <si>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</si>
  <si>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</si>
  <si>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</si>
  <si>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</si>
  <si>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</si>
  <si>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</si>
  <si>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</si>
  <si>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</si>
  <si>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</si>
  <si>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</si>
  <si>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</si>
  <si>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</si>
  <si>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</si>
  <si>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</si>
  <si>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</si>
  <si>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</si>
  <si>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</si>
  <si>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</si>
  <si>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</si>
  <si>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</si>
  <si>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</si>
  <si>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</si>
  <si>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</si>
  <si>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</si>
  <si>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</si>
  <si>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</si>
  <si>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</si>
  <si>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</si>
  <si>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</si>
  <si>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</si>
  <si>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</si>
  <si>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</si>
  <si>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</si>
  <si>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</si>
  <si>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</si>
  <si>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</si>
  <si>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</si>
  <si>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</si>
  <si>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</si>
  <si>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</si>
  <si>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</si>
  <si>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</si>
  <si>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</si>
  <si>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</si>
  <si>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</si>
  <si>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</si>
  <si>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</si>
  <si>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</si>
  <si>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</si>
  <si>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</si>
  <si>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</si>
  <si>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</si>
  <si>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</si>
  <si>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</si>
  <si>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</si>
  <si>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</si>
  <si>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</si>
  <si>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</si>
  <si>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</si>
  <si>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</si>
  <si>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</si>
  <si>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</si>
  <si>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</si>
  <si>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</si>
  <si>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</si>
  <si>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</si>
  <si>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</si>
  <si>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</si>
  <si>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</si>
  <si>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</si>
  <si>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</si>
  <si>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</si>
  <si>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</si>
  <si>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</si>
  <si>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</si>
  <si>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</si>
  <si>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</si>
  <si>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</si>
  <si>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</si>
  <si>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</si>
  <si>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</si>
  <si>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</si>
  <si>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</si>
  <si>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</si>
  <si>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</si>
  <si>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</si>
  <si>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</si>
  <si>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</si>
  <si>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</si>
  <si>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</si>
  <si>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</si>
  <si>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</si>
  <si>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</si>
  <si>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</si>
  <si>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</si>
  <si>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</si>
  <si>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</si>
  <si>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</si>
  <si>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</si>
  <si>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</si>
  <si>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</si>
  <si>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</si>
  <si>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</si>
  <si>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</si>
  <si>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</si>
  <si>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</si>
  <si>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</si>
  <si>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</si>
  <si>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</si>
  <si>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</si>
  <si>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</si>
  <si>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</si>
  <si>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</si>
  <si>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</si>
  <si>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</si>
  <si>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</si>
  <si>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</si>
  <si>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</si>
  <si>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</si>
  <si>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</si>
  <si>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</si>
  <si>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</si>
  <si>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</si>
  <si>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</si>
  <si>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</si>
  <si>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</si>
  <si>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</si>
  <si>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</si>
  <si>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</si>
  <si>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</si>
  <si>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</si>
  <si>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</si>
  <si>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</si>
  <si>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</si>
  <si>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</si>
  <si>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</si>
  <si>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</si>
  <si>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</si>
  <si>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</si>
  <si>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</si>
  <si>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</si>
  <si>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</si>
  <si>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</si>
  <si>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</si>
  <si>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</si>
  <si>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</si>
  <si>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</si>
  <si>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</si>
  <si>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</si>
  <si>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</si>
  <si>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</si>
  <si>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</si>
  <si>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</si>
  <si>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</si>
  <si>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</si>
  <si>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</si>
  <si>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</si>
  <si>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</si>
  <si>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</si>
  <si>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</si>
  <si>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</si>
  <si>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</si>
  <si>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</si>
  <si>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</si>
  <si>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</si>
  <si>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</si>
  <si>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</si>
  <si>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</si>
  <si>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</si>
  <si>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</si>
  <si>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</si>
  <si>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</si>
  <si>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</si>
  <si>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</si>
  <si>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</si>
  <si>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</si>
  <si>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</si>
  <si>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</si>
  <si>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</si>
  <si>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</si>
  <si>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</si>
  <si>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</si>
  <si>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</si>
  <si>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</si>
  <si>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</si>
  <si>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</si>
  <si>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</si>
  <si>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</si>
  <si>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</si>
  <si>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</si>
  <si>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</si>
  <si>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</si>
  <si>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</si>
  <si>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</si>
  <si>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</si>
  <si>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</si>
  <si>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</si>
  <si>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</si>
  <si>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</si>
  <si>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</si>
  <si>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</si>
  <si>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</si>
  <si>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</si>
  <si>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</si>
  <si>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</si>
  <si>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</si>
  <si>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</si>
  <si>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</si>
  <si>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</si>
  <si>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</si>
  <si>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</si>
  <si>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</si>
  <si>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</si>
  <si>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</si>
  <si>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</si>
  <si>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</si>
  <si>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</si>
  <si>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</si>
  <si>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</si>
  <si>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</si>
  <si>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</si>
  <si>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</si>
  <si>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</si>
  <si>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</si>
  <si>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</si>
  <si>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</si>
  <si>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</si>
  <si>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</si>
  <si>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</si>
  <si>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</si>
  <si>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</si>
  <si>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</si>
  <si>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</si>
  <si>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</si>
  <si>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</si>
  <si>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</si>
  <si>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</si>
  <si>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</si>
  <si>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</si>
  <si>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</si>
  <si>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</si>
  <si>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</si>
  <si>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</si>
  <si>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</si>
  <si>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</si>
  <si>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</si>
  <si>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</si>
  <si>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</si>
  <si>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</si>
  <si>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</si>
  <si>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</si>
  <si>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</si>
  <si>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</si>
  <si>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</si>
  <si>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</si>
  <si>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</si>
  <si>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</si>
  <si>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</si>
  <si>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</si>
  <si>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</si>
  <si>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</si>
  <si>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</si>
  <si>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</si>
  <si>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</si>
  <si>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</si>
  <si>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</si>
  <si>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</si>
  <si>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</si>
  <si>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</si>
  <si>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</si>
  <si>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</si>
  <si>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</si>
  <si>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</si>
  <si>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</si>
  <si>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</si>
  <si>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</si>
  <si>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</si>
  <si>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</si>
  <si>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</si>
  <si>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</si>
  <si>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</si>
  <si>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</si>
  <si>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</si>
  <si>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</si>
  <si>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</si>
  <si>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</si>
  <si>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</si>
  <si>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</si>
  <si>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</si>
  <si>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</si>
  <si>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</si>
  <si>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</si>
  <si>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</si>
  <si>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</si>
  <si>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</si>
  <si>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</si>
  <si>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</si>
  <si>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</si>
  <si>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</si>
  <si>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</si>
  <si>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</si>
  <si>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</si>
  <si>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</si>
  <si>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</si>
  <si>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</si>
  <si>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</si>
  <si>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</si>
  <si>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</si>
  <si>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</si>
  <si>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</si>
  <si>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</si>
  <si>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</si>
  <si>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</si>
  <si>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</si>
  <si>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</si>
  <si>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</si>
  <si>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</si>
  <si>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</si>
  <si>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</si>
  <si>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</si>
  <si>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</si>
  <si>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</si>
  <si>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</si>
  <si>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</si>
  <si>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</si>
  <si>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</si>
  <si>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</si>
  <si>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</si>
  <si>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</si>
  <si>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</si>
  <si>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</si>
  <si>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</si>
  <si>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</si>
  <si>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</si>
  <si>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</si>
  <si>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</si>
  <si>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</si>
  <si>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</si>
  <si>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</si>
  <si>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</si>
  <si>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</si>
  <si>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</si>
  <si>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</si>
  <si>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</si>
  <si>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</si>
  <si>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</si>
  <si>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</si>
  <si>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</si>
  <si>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</si>
  <si>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</si>
  <si>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</si>
  <si>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</si>
  <si>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</si>
  <si>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</si>
  <si>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</si>
  <si>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</si>
  <si>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</si>
  <si>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</si>
  <si>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</si>
  <si>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</si>
  <si>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</si>
  <si>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</si>
  <si>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</si>
  <si>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</si>
  <si>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</si>
  <si>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</si>
  <si>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</si>
  <si>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</si>
  <si>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</si>
  <si>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</si>
  <si>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</si>
  <si>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</si>
  <si>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</si>
  <si>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</si>
  <si>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</si>
  <si>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</si>
  <si>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</si>
  <si>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</si>
  <si>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</si>
  <si>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</si>
  <si>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</si>
  <si>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</si>
  <si>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</si>
  <si>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</si>
  <si>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</si>
  <si>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</si>
  <si>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</si>
  <si>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</si>
  <si>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</si>
  <si>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</si>
  <si>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</si>
  <si>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</si>
  <si>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</si>
  <si>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</si>
  <si>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</si>
  <si>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</si>
  <si>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</si>
  <si>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</si>
  <si>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</si>
  <si>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</si>
  <si>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</si>
  <si>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</si>
  <si>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</si>
  <si>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</si>
  <si>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</si>
  <si>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</si>
  <si>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</si>
  <si>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</si>
  <si>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</si>
  <si>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</si>
  <si>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</si>
  <si>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</si>
  <si>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</si>
  <si>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</si>
  <si>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</si>
  <si>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</si>
  <si>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</si>
  <si>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</si>
  <si>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</si>
  <si>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</si>
  <si>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</si>
  <si>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</si>
  <si>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</si>
  <si>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</si>
  <si>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</si>
  <si>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</si>
  <si>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</si>
  <si>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</si>
  <si>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</si>
  <si>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</si>
  <si>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</si>
  <si>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</si>
  <si>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</si>
  <si>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</si>
  <si>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</si>
  <si>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</si>
  <si>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</si>
  <si>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</si>
  <si>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</si>
  <si>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</si>
  <si>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</si>
  <si>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</si>
  <si>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</si>
  <si>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</si>
  <si>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</si>
  <si>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</si>
  <si>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</si>
  <si>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</si>
  <si>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</si>
  <si>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</si>
  <si>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</si>
  <si>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</si>
  <si>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</si>
  <si>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</si>
  <si>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</si>
  <si>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</si>
  <si>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</si>
  <si>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</si>
  <si>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</si>
  <si>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</si>
  <si>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</si>
  <si>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</si>
  <si>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</si>
  <si>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</si>
  <si>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</si>
  <si>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</si>
  <si>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</si>
  <si>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</si>
  <si>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</si>
  <si>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</si>
  <si>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</si>
  <si>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</si>
  <si>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</si>
  <si>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</si>
  <si>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</si>
  <si>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</si>
  <si>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</si>
  <si>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</si>
  <si>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</si>
  <si>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</si>
  <si>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</si>
  <si>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</si>
  <si>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</si>
  <si>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</si>
  <si>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</si>
  <si>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</si>
  <si>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</si>
  <si>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</si>
  <si>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</si>
  <si>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</si>
  <si>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</si>
  <si>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</si>
  <si>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</si>
  <si>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</si>
  <si>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</si>
  <si>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</si>
  <si>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</si>
  <si>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</si>
  <si>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</si>
  <si>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</si>
  <si>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</si>
  <si>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</si>
  <si>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</si>
  <si>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</si>
  <si>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</si>
  <si>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</si>
  <si>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</si>
  <si>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</si>
  <si>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</si>
  <si>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</si>
  <si>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</si>
  <si>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</si>
  <si>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</si>
  <si>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</si>
  <si>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</si>
  <si>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</si>
  <si>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</si>
  <si>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</si>
  <si>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</si>
  <si>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</si>
  <si>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</si>
  <si>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</si>
  <si>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</si>
  <si>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</si>
  <si>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</si>
  <si>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</si>
  <si>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</si>
  <si>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</si>
  <si>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</si>
  <si>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</si>
  <si>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</si>
  <si>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</si>
  <si>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</si>
  <si>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</si>
  <si>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</si>
  <si>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</si>
  <si>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</si>
  <si>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</si>
  <si>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</si>
  <si>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</si>
  <si>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</si>
  <si>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</si>
  <si>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</si>
  <si>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</si>
  <si>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</si>
  <si>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</si>
  <si>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</si>
  <si>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</si>
  <si>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</si>
  <si>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</si>
  <si>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</si>
  <si>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</si>
  <si>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</si>
  <si>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</si>
  <si>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</si>
  <si>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</si>
  <si>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</si>
  <si>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</si>
  <si>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</si>
  <si>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</si>
  <si>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</si>
  <si>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</si>
  <si>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</si>
  <si>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</si>
  <si>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</si>
  <si>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</si>
  <si>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</si>
  <si>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</si>
  <si>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</si>
  <si>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</si>
  <si>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</si>
  <si>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</si>
  <si>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</si>
  <si>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</si>
  <si>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</si>
  <si>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</si>
  <si>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</si>
  <si>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</si>
  <si>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</si>
  <si>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</si>
  <si>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</si>
  <si>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</si>
  <si>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</si>
  <si>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</si>
  <si>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</si>
  <si>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</si>
  <si>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</si>
  <si>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</si>
  <si>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</si>
  <si>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</si>
  <si>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</si>
  <si>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</si>
  <si>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</si>
  <si>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</si>
  <si>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</si>
  <si>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</si>
  <si>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</si>
  <si>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</si>
  <si>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</si>
  <si>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</si>
  <si>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</si>
  <si>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</si>
  <si>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</si>
  <si>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</si>
  <si>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</si>
  <si>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</si>
  <si>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</si>
  <si>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</si>
  <si>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</si>
  <si>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</si>
  <si>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</si>
  <si>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</si>
  <si>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</si>
  <si>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</si>
  <si>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</si>
  <si>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</si>
  <si>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</si>
  <si>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</si>
  <si>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</si>
  <si>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</si>
  <si>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</si>
  <si>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</si>
  <si>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</si>
  <si>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</si>
  <si>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</si>
  <si>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</si>
  <si>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</si>
  <si>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</si>
  <si>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</si>
  <si>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</si>
  <si>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</si>
  <si>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</si>
  <si>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</si>
  <si>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</si>
  <si>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</si>
  <si>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</si>
  <si>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</si>
  <si>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</si>
  <si>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</si>
  <si>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</si>
  <si>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</si>
  <si>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</si>
  <si>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</si>
  <si>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</si>
  <si>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</si>
  <si>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</si>
  <si>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</si>
  <si>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</si>
  <si>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</si>
  <si>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</si>
  <si>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</si>
  <si>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</si>
  <si>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</si>
  <si>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</si>
  <si>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</si>
  <si>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</si>
  <si>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</si>
  <si>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</si>
  <si>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</si>
  <si>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</si>
  <si>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</si>
  <si>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</si>
  <si>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</si>
  <si>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</si>
  <si>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</si>
  <si>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</si>
  <si>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</si>
  <si>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</si>
  <si>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</si>
  <si>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</si>
  <si>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</si>
  <si>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</si>
  <si>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</si>
  <si>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</si>
  <si>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</si>
  <si>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</si>
  <si>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</si>
  <si>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</si>
  <si>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</si>
  <si>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</si>
  <si>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</si>
  <si>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</si>
  <si>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</si>
  <si>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</si>
  <si>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</si>
  <si>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</si>
  <si>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</si>
  <si>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</si>
  <si>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</si>
  <si>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</si>
  <si>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</si>
  <si>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</si>
  <si>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</si>
  <si>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</si>
  <si>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</si>
  <si>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</si>
  <si>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</si>
  <si>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</si>
  <si>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</si>
  <si>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</si>
  <si>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</si>
  <si>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</si>
  <si>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</si>
  <si>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</si>
  <si>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</si>
  <si>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</si>
  <si>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</si>
  <si>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</si>
  <si>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</si>
  <si>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</si>
  <si>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</si>
  <si>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</si>
  <si>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</si>
  <si>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</si>
  <si>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</si>
  <si>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</si>
  <si>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</si>
  <si>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</si>
  <si>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</si>
  <si>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</si>
  <si>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</si>
  <si>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</si>
  <si>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</si>
  <si>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</si>
  <si>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</si>
  <si>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</si>
  <si>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</si>
  <si>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</si>
  <si>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</si>
  <si>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</si>
  <si>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</si>
  <si>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</si>
  <si>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</si>
  <si>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</si>
  <si>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</si>
  <si>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</si>
  <si>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</si>
  <si>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</si>
  <si>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</si>
  <si>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</si>
  <si>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</si>
  <si>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</si>
  <si>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</si>
  <si>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</si>
  <si>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</si>
  <si>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</si>
  <si>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</si>
  <si>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</si>
  <si>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</si>
  <si>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</si>
  <si>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</si>
  <si>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</si>
  <si>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</si>
  <si>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</si>
  <si>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</si>
  <si>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</si>
  <si>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</si>
  <si>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</si>
  <si>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</si>
  <si>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</si>
  <si>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</si>
  <si>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</si>
  <si>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</si>
  <si>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</si>
  <si>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</si>
  <si>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</si>
  <si>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</si>
  <si>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</si>
  <si>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</si>
  <si>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</si>
  <si>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</si>
  <si>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</si>
  <si>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</si>
  <si>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</si>
  <si>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</si>
  <si>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</si>
  <si>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</si>
  <si>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</si>
  <si>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</si>
  <si>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</si>
  <si>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</si>
  <si>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</si>
  <si>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</si>
  <si>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</si>
  <si>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</si>
  <si>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</si>
  <si>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</si>
  <si>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</si>
  <si>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</si>
  <si>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</si>
  <si>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</si>
  <si>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</si>
  <si>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</si>
  <si>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</si>
  <si>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</si>
  <si>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</si>
  <si>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</si>
  <si>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</si>
  <si>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</si>
  <si>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</si>
  <si>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</si>
  <si>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</si>
  <si>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</si>
  <si>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</si>
  <si>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</si>
  <si>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</si>
  <si>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</si>
  <si>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</si>
  <si>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</si>
  <si>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</si>
  <si>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</si>
  <si>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</si>
  <si>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</si>
  <si>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</si>
  <si>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</si>
  <si>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</si>
  <si>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</si>
  <si>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</si>
  <si>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</si>
  <si>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</si>
  <si>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</si>
  <si>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</si>
  <si>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</si>
  <si>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</si>
  <si>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</si>
  <si>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</si>
  <si>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</si>
  <si>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</si>
  <si>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</si>
  <si>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</si>
  <si>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</si>
  <si>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</si>
  <si>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</si>
  <si>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</si>
  <si>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</si>
  <si>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</si>
  <si>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</si>
  <si>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</si>
  <si>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</si>
  <si>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</si>
  <si>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</si>
  <si>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</si>
  <si>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</si>
  <si>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</si>
  <si>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</si>
  <si>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</si>
  <si>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</si>
  <si>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</si>
  <si>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</si>
  <si>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</si>
  <si>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</si>
  <si>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</si>
  <si>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</si>
  <si>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</si>
  <si>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</si>
  <si>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</si>
  <si>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</si>
  <si>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</si>
  <si>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</si>
  <si>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</si>
  <si>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</si>
  <si>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</si>
  <si>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</si>
  <si>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</si>
  <si>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</si>
  <si>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</si>
  <si>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</si>
  <si>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</si>
  <si>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</si>
  <si>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</si>
  <si>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</si>
  <si>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</si>
  <si>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</si>
  <si>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</si>
  <si>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</si>
  <si>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</si>
  <si>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</si>
  <si>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</si>
  <si>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</si>
  <si>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</si>
  <si>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</si>
  <si>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</si>
  <si>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</si>
  <si>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</si>
  <si>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</si>
  <si>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</si>
  <si>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</si>
  <si>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</si>
  <si>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</si>
  <si>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</si>
  <si>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</si>
  <si>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</si>
  <si>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</si>
  <si>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</si>
  <si>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</si>
  <si>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</si>
  <si>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</si>
  <si>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</si>
  <si>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</si>
  <si>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</si>
  <si>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</si>
  <si>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</si>
  <si>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</si>
  <si>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</si>
  <si>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</si>
  <si>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</si>
  <si>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</si>
  <si>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</si>
  <si>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</si>
  <si>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</si>
  <si>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</si>
  <si>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</si>
  <si>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</si>
  <si>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</si>
  <si>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</si>
  <si>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</si>
  <si>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</si>
  <si>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</si>
  <si>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</si>
  <si>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</si>
  <si>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</si>
  <si>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</si>
  <si>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</si>
  <si>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</si>
  <si>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</si>
  <si>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</si>
  <si>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</si>
  <si>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</si>
  <si>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</si>
  <si>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</si>
  <si>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</si>
  <si>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</si>
  <si>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</si>
  <si>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</si>
  <si>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</si>
  <si>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</si>
  <si>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</si>
  <si>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</si>
  <si>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</si>
  <si>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</si>
  <si>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</si>
  <si>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</si>
  <si>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</si>
  <si>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</si>
  <si>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</si>
  <si>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</si>
  <si>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</si>
  <si>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</si>
  <si>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</si>
  <si>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</si>
  <si>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</si>
  <si>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</si>
  <si>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</si>
  <si>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</si>
  <si>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</si>
  <si>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</si>
  <si>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</si>
  <si>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</si>
  <si>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</si>
  <si>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</si>
  <si>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</si>
  <si>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</si>
  <si>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</si>
  <si>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</si>
  <si>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</si>
  <si>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</si>
  <si>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</si>
  <si>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</si>
  <si>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</si>
  <si>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</si>
  <si>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</si>
  <si>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</si>
  <si>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</si>
  <si>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</si>
  <si>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</si>
  <si>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</si>
  <si>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</si>
  <si>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</si>
  <si>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</si>
  <si>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</si>
  <si>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</si>
  <si>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</si>
  <si>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</si>
  <si>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</si>
  <si>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</si>
  <si>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</si>
  <si>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</si>
  <si>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</si>
  <si>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</si>
  <si>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</si>
  <si>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</si>
  <si>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</si>
  <si>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</si>
  <si>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</si>
  <si>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</si>
  <si>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</si>
  <si>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</si>
  <si>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</si>
  <si>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</si>
  <si>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</si>
  <si>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</si>
  <si>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</si>
  <si>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</si>
  <si>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</si>
  <si>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</si>
  <si>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</si>
  <si>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</si>
  <si>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</si>
  <si>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</si>
  <si>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</si>
  <si>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</si>
  <si>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</si>
  <si>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</si>
  <si>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</si>
  <si>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</si>
  <si>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</si>
  <si>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</si>
  <si>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</si>
  <si>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</si>
  <si>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</si>
  <si>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</si>
  <si>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</si>
  <si>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</si>
  <si>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</si>
  <si>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</si>
  <si>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</si>
  <si>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</si>
  <si>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</si>
  <si>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</si>
  <si>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</si>
  <si>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</si>
  <si>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</si>
  <si>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</si>
  <si>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</si>
  <si>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</si>
  <si>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</si>
  <si>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</si>
  <si>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</si>
  <si>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</si>
  <si>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</si>
  <si>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</si>
  <si>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</si>
  <si>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</si>
  <si>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</si>
  <si>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</si>
  <si>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</si>
  <si>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</si>
  <si>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</si>
  <si>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</si>
  <si>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</si>
  <si>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</si>
  <si>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</si>
  <si>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</si>
  <si>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</si>
  <si>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</si>
  <si>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</si>
  <si>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</si>
  <si>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</si>
  <si>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</si>
  <si>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</si>
  <si>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</si>
  <si>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</si>
  <si>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</si>
  <si>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</si>
  <si>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</si>
  <si>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</si>
  <si>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</si>
  <si>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</si>
  <si>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</si>
  <si>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</si>
  <si>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</si>
  <si>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</si>
  <si>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</si>
  <si>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</si>
  <si>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</si>
  <si>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</si>
  <si>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</si>
  <si>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</si>
  <si>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</si>
  <si>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</si>
  <si>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</si>
  <si>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</si>
  <si>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</si>
  <si>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</si>
  <si>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</si>
  <si>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</si>
  <si>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</si>
  <si>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</si>
  <si>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</si>
  <si>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</si>
  <si>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</si>
  <si>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</si>
  <si>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</si>
  <si>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</si>
  <si>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</si>
  <si>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</si>
  <si>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</si>
  <si>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</si>
  <si>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</si>
  <si>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</si>
  <si>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</si>
  <si>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</si>
  <si>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</si>
  <si>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</si>
  <si>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</si>
  <si>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</si>
  <si>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</si>
  <si>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</si>
  <si>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</si>
  <si>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</si>
  <si>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</si>
  <si>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</si>
  <si>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</si>
  <si>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</si>
  <si>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</si>
  <si>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</si>
  <si>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</si>
  <si>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</si>
  <si>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</si>
  <si>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</si>
  <si>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</si>
  <si>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</si>
  <si>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</si>
  <si>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</si>
  <si>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</si>
  <si>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</si>
  <si>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</si>
  <si>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</si>
  <si>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</si>
  <si>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</si>
  <si>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</si>
  <si>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</si>
  <si>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</si>
  <si>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</si>
  <si>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</si>
  <si>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</si>
  <si>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</si>
  <si>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</si>
  <si>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</si>
  <si>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</si>
  <si>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</si>
  <si>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</si>
  <si>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</si>
  <si>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</si>
  <si>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</si>
  <si>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</si>
  <si>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</si>
  <si>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</si>
  <si>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</si>
  <si>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</si>
  <si>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</si>
  <si>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</si>
  <si>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</si>
  <si>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</si>
  <si>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</si>
  <si>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</si>
  <si>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</si>
  <si>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</si>
  <si>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</si>
  <si>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</si>
  <si>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</si>
  <si>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</si>
  <si>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</si>
  <si>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</si>
  <si>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</si>
  <si>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</si>
  <si>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</si>
  <si>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</si>
  <si>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</si>
  <si>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</si>
  <si>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</si>
  <si>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</si>
  <si>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</si>
  <si>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</si>
  <si>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</si>
  <si>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</si>
  <si>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</si>
  <si>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</si>
  <si>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</si>
  <si>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</si>
  <si>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</si>
  <si>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</si>
  <si>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</si>
  <si>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</si>
  <si>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</si>
  <si>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</si>
  <si>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</si>
  <si>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</si>
  <si>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</si>
  <si>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</si>
  <si>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</si>
  <si>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</si>
  <si>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</si>
  <si>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</si>
  <si>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</si>
  <si>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</si>
  <si>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</si>
  <si>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</si>
  <si>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</si>
  <si>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</si>
  <si>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</si>
  <si>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</si>
  <si>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</si>
  <si>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</si>
  <si>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</si>
  <si>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</si>
  <si>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</si>
  <si>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</si>
  <si>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</si>
  <si>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</si>
  <si>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</si>
  <si>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</si>
  <si>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</si>
  <si>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</si>
  <si>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</si>
  <si>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</si>
  <si>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</si>
  <si>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</si>
  <si>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</si>
  <si>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</si>
  <si>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</si>
  <si>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</si>
  <si>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</si>
  <si>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</si>
  <si>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</si>
  <si>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</si>
  <si>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</si>
  <si>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</si>
  <si>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</si>
  <si>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</si>
  <si>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</si>
  <si>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</si>
  <si>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</si>
  <si>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</si>
  <si>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</si>
  <si>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</si>
  <si>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</si>
  <si>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</si>
  <si>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</si>
  <si>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</si>
  <si>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</si>
  <si>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</si>
  <si>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</si>
  <si>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</si>
  <si>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</si>
  <si>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</si>
  <si>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</si>
  <si>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</si>
  <si>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</si>
  <si>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</si>
  <si>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</si>
  <si>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</si>
  <si>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</si>
  <si>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</si>
  <si>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</si>
  <si>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</si>
  <si>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</si>
  <si>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</si>
  <si>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</si>
  <si>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</si>
  <si>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</si>
  <si>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</si>
  <si>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</si>
  <si>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</si>
  <si>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</si>
  <si>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</si>
  <si>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</si>
  <si>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</si>
  <si>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</si>
  <si>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</si>
  <si>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</si>
  <si>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</si>
  <si>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</si>
  <si>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</si>
  <si>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</si>
  <si>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</si>
  <si>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</si>
  <si>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</si>
  <si>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</si>
  <si>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</si>
  <si>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</si>
  <si>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</si>
  <si>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</si>
  <si>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</si>
  <si>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</si>
  <si>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</si>
  <si>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</si>
  <si>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</si>
  <si>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</si>
  <si>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</si>
  <si>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</si>
  <si>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</si>
  <si>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</si>
  <si>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</si>
  <si>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</si>
  <si>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</si>
  <si>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</si>
  <si>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</si>
  <si>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</si>
  <si>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</si>
  <si>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</si>
  <si>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</si>
  <si>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</si>
  <si>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</si>
  <si>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</si>
  <si>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</si>
  <si>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</si>
  <si>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</si>
  <si>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</si>
  <si>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</si>
  <si>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</si>
  <si>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</si>
  <si>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</si>
  <si>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</si>
  <si>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</si>
  <si>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</si>
  <si>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</si>
  <si>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</si>
  <si>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</si>
  <si>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</si>
  <si>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</si>
  <si>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</si>
  <si>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</si>
  <si>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</si>
  <si>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</si>
  <si>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</si>
  <si>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</si>
  <si>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</si>
  <si>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</si>
  <si>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</si>
  <si>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</si>
  <si>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</si>
  <si>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</si>
  <si>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</si>
  <si>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</si>
  <si>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</si>
  <si>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</si>
  <si>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</si>
  <si>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</si>
  <si>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</si>
  <si>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</si>
  <si>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</si>
  <si>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</si>
  <si>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</si>
  <si>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</si>
  <si>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</si>
  <si>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</si>
  <si>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</si>
  <si>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</si>
  <si>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</si>
  <si>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</si>
  <si>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</si>
  <si>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</si>
  <si>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</si>
  <si>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</si>
  <si>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</si>
  <si>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</si>
  <si>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</si>
  <si>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</si>
  <si>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</si>
  <si>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</si>
  <si>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</si>
  <si>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</si>
  <si>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</si>
  <si>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</si>
  <si>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</si>
  <si>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</si>
  <si>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</si>
  <si>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</si>
  <si>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</si>
  <si>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</si>
  <si>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</si>
  <si>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</si>
  <si>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</si>
  <si>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</si>
  <si>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</si>
  <si>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</si>
  <si>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</si>
  <si>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</si>
  <si>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</si>
  <si>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</si>
  <si>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</si>
  <si>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</si>
  <si>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</si>
  <si>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</si>
  <si>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</si>
  <si>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</si>
  <si>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</si>
  <si>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</si>
  <si>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</si>
  <si>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</si>
  <si>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</si>
  <si>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</si>
  <si>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</si>
  <si>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</si>
  <si>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</si>
  <si>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</si>
  <si>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</si>
  <si>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</si>
  <si>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</si>
  <si>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</si>
  <si>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</si>
  <si>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</si>
  <si>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</si>
  <si>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</si>
  <si>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</si>
  <si>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</si>
  <si>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</si>
  <si>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</si>
  <si>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</si>
  <si>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</si>
  <si>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</si>
  <si>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</si>
  <si>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</si>
  <si>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</si>
  <si>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</si>
  <si>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</si>
  <si>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</si>
  <si>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</si>
  <si>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</si>
  <si>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</si>
  <si>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</si>
  <si>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</si>
  <si>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</si>
  <si>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</si>
  <si>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</si>
  <si>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</si>
  <si>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</si>
  <si>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</si>
  <si>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</si>
  <si>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</si>
  <si>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</si>
  <si>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</si>
  <si>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</si>
  <si>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</si>
  <si>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</si>
  <si>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</si>
  <si>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</si>
  <si>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</si>
  <si>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</si>
  <si>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</si>
  <si>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</si>
  <si>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</si>
  <si>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</si>
  <si>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</si>
  <si>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</si>
  <si>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</si>
  <si>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</si>
  <si>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</si>
  <si>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</si>
  <si>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</si>
  <si>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</si>
  <si>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</si>
  <si>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</si>
  <si>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</si>
  <si>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</si>
  <si>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</si>
  <si>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</si>
  <si>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</si>
  <si>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</si>
  <si>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</si>
  <si>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</si>
  <si>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</si>
  <si>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</si>
  <si>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</si>
  <si>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</si>
  <si>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</si>
  <si>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</si>
  <si>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</si>
  <si>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</si>
  <si>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</si>
  <si>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</si>
  <si>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</si>
  <si>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</si>
  <si>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</si>
  <si>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</si>
  <si>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</si>
  <si>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</si>
  <si>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</si>
  <si>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</si>
  <si>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</si>
  <si>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</si>
  <si>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</si>
  <si>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</si>
  <si>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</si>
  <si>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</si>
  <si>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</si>
  <si>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</si>
  <si>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</si>
  <si>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</si>
  <si>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</si>
  <si>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</si>
  <si>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</si>
  <si>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</si>
  <si>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</si>
  <si>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</si>
  <si>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</si>
  <si>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</si>
  <si>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</si>
  <si>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</si>
  <si>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</si>
  <si>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</si>
  <si>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</si>
  <si>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</si>
  <si>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</si>
  <si>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</si>
  <si>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</si>
  <si>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</si>
  <si>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</si>
  <si>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</si>
  <si>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</si>
  <si>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</si>
  <si>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</si>
  <si>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</si>
  <si>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</si>
  <si>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</si>
  <si>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</si>
  <si>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</si>
  <si>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</si>
  <si>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</si>
  <si>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</si>
  <si>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</si>
  <si>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</si>
  <si>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</si>
  <si>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</si>
  <si>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</si>
  <si>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</si>
  <si>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</si>
  <si>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</si>
  <si>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</si>
  <si>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</si>
  <si>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</si>
  <si>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</si>
  <si>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</si>
  <si>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</si>
  <si>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</si>
  <si>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</si>
  <si>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</si>
  <si>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</si>
  <si>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</si>
  <si>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</si>
  <si>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</si>
  <si>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</si>
  <si>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</si>
  <si>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</si>
  <si>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</si>
  <si>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</si>
  <si>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</si>
  <si>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</si>
  <si>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</si>
  <si>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</si>
  <si>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</si>
  <si>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</si>
  <si>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</si>
  <si>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</si>
  <si>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</si>
  <si>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</si>
  <si>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</si>
  <si>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</si>
  <si>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</si>
  <si>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</si>
  <si>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</si>
  <si>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</si>
  <si>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</si>
  <si>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</si>
  <si>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</si>
  <si>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</si>
  <si>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</si>
  <si>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</si>
  <si>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</si>
  <si>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</si>
  <si>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</si>
  <si>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</si>
  <si>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</si>
  <si>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</si>
  <si>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</si>
  <si>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</si>
  <si>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</si>
  <si>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</si>
  <si>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</si>
  <si>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</si>
  <si>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</si>
  <si>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</si>
  <si>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</si>
  <si>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</si>
  <si>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</si>
  <si>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</si>
  <si>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</si>
  <si>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</si>
  <si>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</si>
  <si>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</si>
  <si>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</si>
  <si>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</si>
  <si>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</si>
  <si>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</si>
  <si>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</si>
  <si>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</si>
  <si>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</si>
  <si>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</si>
  <si>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</si>
  <si>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</si>
  <si>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</si>
  <si>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</si>
  <si>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</si>
  <si>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</si>
  <si>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</si>
  <si>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</si>
  <si>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</si>
  <si>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</si>
  <si>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</si>
  <si>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</si>
  <si>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</si>
  <si>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</si>
  <si>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</si>
  <si>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</si>
  <si>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</si>
  <si>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</si>
  <si>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</si>
  <si>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</si>
  <si>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</si>
  <si>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</si>
  <si>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</si>
  <si>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</si>
  <si>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</si>
  <si>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</si>
  <si>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</si>
  <si>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</si>
  <si>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</si>
  <si>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</si>
  <si>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</si>
  <si>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</si>
  <si>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</si>
  <si>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</si>
  <si>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</si>
  <si>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</si>
  <si>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</si>
  <si>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</si>
  <si>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</si>
  <si>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</si>
  <si>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</si>
  <si>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</si>
  <si>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</si>
  <si>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</si>
  <si>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</si>
  <si>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</si>
  <si>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</si>
  <si>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</si>
  <si>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</si>
  <si>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</si>
  <si>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</si>
  <si>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</si>
  <si>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</si>
  <si>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</si>
  <si>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</si>
  <si>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</si>
  <si>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</si>
  <si>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</si>
  <si>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</si>
  <si>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</si>
  <si>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</si>
  <si>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</si>
  <si>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</si>
  <si>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</si>
  <si>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</si>
  <si>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</si>
  <si>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</si>
  <si>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</si>
  <si>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</si>
  <si>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</si>
  <si>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</si>
  <si>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</si>
  <si>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</si>
  <si>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</si>
  <si>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</si>
  <si>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</si>
  <si>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</si>
  <si>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</si>
  <si>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</si>
  <si>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</si>
  <si>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</si>
  <si>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</si>
  <si>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</si>
  <si>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</si>
  <si>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</si>
  <si>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</si>
  <si>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</si>
  <si>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</si>
  <si>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</si>
  <si>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</si>
  <si>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</si>
  <si>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</si>
  <si>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</si>
  <si>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</si>
  <si>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</si>
  <si>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</si>
  <si>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</si>
  <si>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</si>
  <si>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</si>
  <si>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</si>
  <si>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</si>
  <si>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</si>
  <si>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</si>
  <si>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</si>
  <si>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</si>
  <si>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</si>
  <si>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</si>
  <si>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</si>
  <si>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</si>
  <si>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</si>
  <si>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</si>
  <si>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</si>
  <si>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</si>
  <si>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</si>
  <si>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</si>
  <si>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</si>
  <si>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</si>
  <si>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</si>
  <si>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</si>
  <si>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</si>
  <si>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</si>
  <si>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</si>
  <si>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</si>
  <si>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</si>
  <si>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</si>
  <si>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</si>
  <si>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</si>
  <si>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</si>
  <si>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</si>
  <si>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</si>
  <si>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</si>
  <si>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</si>
  <si>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</si>
  <si>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</si>
  <si>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</si>
  <si>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</si>
  <si>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</si>
  <si>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</si>
  <si>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</si>
  <si>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</si>
  <si>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</si>
  <si>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</si>
  <si>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</si>
  <si>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</si>
  <si>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</si>
  <si>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</si>
  <si>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</si>
  <si>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</si>
  <si>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</si>
  <si>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</si>
  <si>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</si>
  <si>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</si>
  <si>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</si>
  <si>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</si>
  <si>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</si>
  <si>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</si>
  <si>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</si>
  <si>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</si>
  <si>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</si>
  <si>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</si>
  <si>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</si>
  <si>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</si>
  <si>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</si>
  <si>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</si>
  <si>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</si>
  <si>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</si>
  <si>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</si>
  <si>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</si>
  <si>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</si>
  <si>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</si>
  <si>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</si>
  <si>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</si>
  <si>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</si>
  <si>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</si>
  <si>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</si>
  <si>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</si>
  <si>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</si>
  <si>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</si>
  <si>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</si>
  <si>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</si>
  <si>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</si>
  <si>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</si>
  <si>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</si>
  <si>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</si>
  <si>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</si>
  <si>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</si>
  <si>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</si>
  <si>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</si>
  <si>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</si>
  <si>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</si>
  <si>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</si>
  <si>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</si>
  <si>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</si>
  <si>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</si>
  <si>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</si>
  <si>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</si>
  <si>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</si>
  <si>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</si>
  <si>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</si>
  <si>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</si>
  <si>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</si>
  <si>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</si>
  <si>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</si>
  <si>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</si>
  <si>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</si>
  <si>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</si>
  <si>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</si>
  <si>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</si>
  <si>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</si>
  <si>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</si>
  <si>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</si>
  <si>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</si>
  <si>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</si>
  <si>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</si>
  <si>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</si>
  <si>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</si>
  <si>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</si>
  <si>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</si>
  <si>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</si>
  <si>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</si>
  <si>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</si>
  <si>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</si>
  <si>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</si>
  <si>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</si>
  <si>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</si>
  <si>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</si>
  <si>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</si>
  <si>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</si>
  <si>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</si>
  <si>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</si>
  <si>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</si>
  <si>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</si>
  <si>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</si>
  <si>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</si>
  <si>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</si>
  <si>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</si>
  <si>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</si>
  <si>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</si>
  <si>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</si>
  <si>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</si>
  <si>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</si>
  <si>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</si>
  <si>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</si>
  <si>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</si>
  <si>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</si>
  <si>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</si>
  <si>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</si>
  <si>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</si>
  <si>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</si>
  <si>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</si>
  <si>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</si>
  <si>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</si>
  <si>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</si>
  <si>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</si>
  <si>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</si>
  <si>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</si>
  <si>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</si>
  <si>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</si>
  <si>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</si>
  <si>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</si>
  <si>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</si>
  <si>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</si>
  <si>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</si>
  <si>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</si>
  <si>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</si>
  <si>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</si>
  <si>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</si>
  <si>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</si>
  <si>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</si>
  <si>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</si>
  <si>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</si>
  <si>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</si>
  <si>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</si>
  <si>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</si>
  <si>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</si>
  <si>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</si>
  <si>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</si>
  <si>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</si>
  <si>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</si>
  <si>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</si>
  <si>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</si>
  <si>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</si>
  <si>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</si>
  <si>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</si>
  <si>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</si>
  <si>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</si>
  <si>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</si>
  <si>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</si>
  <si>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</si>
  <si>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</si>
  <si>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</si>
  <si>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</si>
  <si>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</si>
  <si>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</si>
  <si>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</si>
  <si>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</si>
  <si>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</si>
  <si>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</si>
  <si>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</si>
  <si>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</si>
  <si>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</si>
  <si>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</si>
  <si>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</si>
  <si>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</si>
  <si>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</si>
  <si>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</si>
  <si>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</si>
  <si>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</si>
  <si>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</si>
  <si>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</si>
  <si>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</si>
  <si>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</si>
  <si>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</si>
  <si>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</si>
  <si>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</si>
  <si>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</si>
  <si>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</si>
  <si>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</si>
  <si>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</si>
  <si>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</si>
  <si>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</si>
  <si>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</si>
  <si>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</si>
  <si>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</si>
  <si>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</si>
  <si>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</si>
  <si>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</si>
  <si>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</si>
  <si>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</si>
  <si>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</si>
  <si>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</si>
  <si>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</si>
  <si>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</si>
  <si>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</si>
  <si>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</si>
  <si>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</si>
  <si>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</si>
  <si>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</si>
  <si>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</si>
  <si>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</si>
  <si>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</si>
  <si>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</si>
  <si>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</si>
  <si>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</si>
  <si>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</si>
  <si>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</si>
  <si>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</si>
  <si>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</si>
  <si>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</si>
  <si>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</si>
  <si>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</si>
  <si>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</si>
  <si>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</si>
  <si>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</si>
  <si>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</si>
  <si>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</si>
  <si>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</si>
  <si>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</si>
  <si>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</si>
  <si>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</si>
  <si>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</si>
  <si>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</si>
  <si>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</si>
  <si>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</si>
  <si>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</si>
  <si>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</si>
  <si>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</si>
  <si>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</si>
  <si>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</si>
  <si>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</si>
  <si>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</si>
  <si>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</si>
  <si>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</si>
  <si>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</si>
  <si>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</si>
  <si>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</si>
  <si>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</si>
  <si>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</si>
  <si>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</si>
  <si>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</si>
  <si>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</si>
  <si>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</si>
  <si>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</si>
  <si>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</si>
  <si>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</si>
  <si>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</si>
  <si>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</si>
  <si>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</si>
  <si>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</si>
  <si>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</si>
  <si>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</si>
  <si>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</si>
  <si>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</si>
  <si>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</si>
  <si>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</si>
  <si>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</si>
  <si>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</si>
  <si>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</si>
  <si>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</si>
  <si>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</si>
  <si>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</si>
  <si>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</si>
  <si>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</si>
  <si>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</si>
  <si>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</si>
  <si>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</si>
  <si>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</si>
  <si>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</si>
  <si>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</si>
  <si>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</si>
  <si>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</si>
  <si>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</si>
  <si>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</si>
  <si>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</si>
  <si>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</si>
  <si>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</si>
  <si>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</si>
  <si>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</si>
  <si>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</si>
  <si>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</si>
  <si>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</si>
  <si>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</si>
  <si>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</si>
  <si>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</si>
  <si>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</si>
  <si>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</si>
  <si>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</si>
  <si>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</si>
  <si>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</si>
  <si>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</si>
  <si>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</si>
  <si>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</si>
  <si>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</si>
  <si>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</si>
  <si>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</si>
  <si>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</si>
  <si>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</si>
  <si>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</si>
  <si>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</si>
  <si>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</si>
  <si>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</si>
  <si>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</si>
  <si>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</si>
  <si>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</si>
  <si>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</si>
  <si>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</si>
  <si>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</si>
  <si>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</si>
  <si>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</si>
  <si>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</si>
  <si>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</si>
  <si>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</si>
  <si>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</si>
  <si>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</si>
  <si>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</si>
  <si>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</si>
  <si>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</si>
  <si>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</si>
  <si>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</si>
  <si>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</si>
  <si>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</si>
  <si>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</si>
  <si>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</si>
  <si>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</si>
  <si>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</si>
  <si>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</si>
  <si>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</si>
  <si>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</si>
  <si>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</si>
  <si>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</si>
  <si>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</si>
  <si>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</si>
  <si>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</si>
  <si>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</si>
  <si>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</si>
  <si>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</si>
  <si>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</si>
  <si>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</si>
  <si>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</si>
  <si>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</si>
  <si>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</si>
  <si>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</si>
  <si>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</si>
  <si>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</si>
  <si>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</si>
  <si>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</si>
  <si>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</si>
  <si>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</si>
  <si>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</si>
  <si>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</si>
  <si>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</si>
  <si>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</si>
  <si>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</si>
  <si>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</si>
  <si>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</si>
  <si>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</si>
  <si>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</si>
  <si>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</si>
  <si>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</si>
  <si>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</si>
  <si>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</si>
  <si>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</si>
  <si>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</si>
  <si>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</si>
  <si>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</si>
  <si>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</si>
  <si>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</si>
  <si>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</si>
  <si>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</si>
  <si>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</si>
  <si>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</si>
  <si>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</si>
  <si>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</si>
  <si>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</si>
  <si>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</si>
  <si>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</si>
  <si>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</si>
  <si>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</si>
  <si>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</si>
  <si>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</si>
  <si>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</si>
  <si>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</si>
  <si>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</si>
  <si>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</si>
  <si>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</si>
  <si>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</si>
  <si>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</si>
  <si>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</si>
  <si>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</si>
  <si>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</si>
  <si>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</si>
  <si>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</si>
  <si>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</si>
  <si>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</si>
  <si>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</si>
  <si>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</si>
  <si>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</si>
  <si>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</si>
  <si>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</si>
  <si>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</si>
  <si>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</si>
  <si>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</si>
  <si>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</si>
  <si>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</si>
  <si>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</si>
  <si>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</si>
  <si>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</si>
  <si>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</si>
  <si>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</si>
  <si>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</si>
  <si>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</si>
  <si>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</si>
  <si>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</si>
  <si>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</si>
  <si>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</si>
  <si>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</si>
  <si>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</si>
  <si>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</si>
  <si>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</si>
  <si>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</si>
  <si>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</si>
  <si>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</si>
  <si>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</si>
  <si>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</si>
  <si>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</si>
  <si>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</si>
  <si>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</si>
  <si>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</si>
  <si>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</si>
  <si>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</si>
  <si>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</si>
  <si>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</si>
  <si>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</si>
  <si>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</si>
  <si>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</si>
  <si>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</si>
  <si>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</si>
  <si>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</si>
  <si>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</si>
  <si>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</si>
  <si>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</si>
  <si>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</si>
  <si>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</si>
  <si>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</si>
  <si>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</si>
  <si>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</si>
  <si>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</si>
  <si>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</si>
  <si>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</si>
  <si>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</si>
  <si>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</si>
  <si>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</si>
  <si>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</si>
  <si>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</si>
  <si>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</si>
  <si>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</si>
  <si>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</si>
  <si>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</si>
  <si>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</si>
  <si>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</si>
  <si>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</si>
  <si>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</si>
  <si>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</si>
  <si>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</si>
  <si>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</si>
  <si>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</si>
  <si>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</si>
  <si>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</si>
  <si>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</si>
  <si>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</si>
  <si>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</si>
  <si>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</si>
  <si>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</si>
  <si>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</si>
  <si>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</si>
  <si>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</si>
  <si>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</si>
  <si>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</si>
  <si>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</si>
  <si>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</si>
  <si>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</si>
  <si>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</si>
  <si>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</si>
  <si>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</si>
  <si>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</si>
  <si>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</si>
  <si>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</si>
  <si>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</si>
  <si>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</si>
  <si>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</si>
  <si>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</si>
  <si>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</si>
  <si>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</si>
  <si>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</si>
  <si>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</si>
  <si>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</si>
  <si>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</si>
  <si>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</si>
  <si>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</si>
  <si>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</si>
  <si>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</si>
  <si>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</si>
  <si>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</si>
  <si>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</si>
  <si>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</si>
  <si>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</si>
  <si>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</si>
  <si>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</si>
  <si>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</si>
  <si>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</si>
  <si>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</si>
  <si>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</si>
  <si>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</si>
  <si>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</si>
  <si>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</si>
  <si>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</si>
  <si>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</si>
  <si>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</si>
  <si>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</si>
  <si>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</si>
  <si>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</si>
  <si>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</si>
  <si>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</si>
  <si>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</si>
  <si>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</si>
  <si>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</si>
  <si>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</si>
  <si>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</si>
  <si>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</si>
  <si>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</si>
  <si>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</si>
  <si>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</si>
  <si>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</si>
  <si>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</si>
  <si>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</si>
  <si>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</si>
  <si>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</si>
  <si>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</si>
  <si>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</si>
  <si>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</si>
  <si>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</si>
  <si>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</si>
  <si>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</si>
  <si>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</si>
  <si>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</si>
  <si>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</si>
  <si>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</si>
  <si>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</si>
  <si>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</si>
  <si>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</si>
  <si>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</si>
  <si>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</si>
  <si>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</si>
  <si>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</si>
  <si>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</si>
  <si>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</si>
  <si>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</si>
  <si>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</si>
  <si>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</si>
  <si>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</si>
  <si>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</si>
  <si>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</si>
  <si>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</si>
  <si>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</si>
  <si>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</si>
  <si>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</si>
  <si>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</si>
  <si>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</si>
  <si>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</si>
  <si>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</si>
  <si>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</si>
  <si>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</si>
  <si>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</si>
  <si>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</si>
  <si>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</si>
  <si>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</si>
  <si>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</si>
  <si>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</si>
  <si>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</si>
  <si>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</si>
  <si>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</si>
  <si>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</si>
  <si>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</si>
  <si>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</si>
  <si>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</si>
  <si>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</si>
  <si>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</si>
  <si>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</si>
  <si>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</si>
  <si>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</si>
  <si>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</si>
  <si>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</si>
  <si>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</si>
  <si>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</si>
  <si>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</si>
  <si>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</si>
  <si>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</si>
  <si>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</si>
  <si>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</si>
  <si>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</si>
  <si>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</si>
  <si>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</si>
  <si>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</si>
  <si>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</si>
  <si>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</si>
  <si>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</si>
  <si>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</si>
  <si>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</si>
  <si>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</si>
  <si>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</si>
  <si>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</si>
  <si>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</si>
  <si>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</si>
  <si>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</si>
  <si>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</si>
  <si>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</si>
  <si>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</si>
  <si>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</si>
  <si>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</si>
  <si>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</si>
  <si>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</si>
  <si>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</si>
  <si>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</si>
  <si>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</si>
  <si>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</si>
  <si>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</si>
  <si>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</si>
  <si>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</si>
  <si>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</si>
  <si>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</si>
  <si>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</si>
  <si>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</si>
  <si>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</si>
  <si>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</si>
  <si>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</si>
  <si>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</si>
  <si>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</si>
  <si>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</si>
  <si>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</si>
  <si>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</si>
  <si>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</si>
  <si>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</si>
  <si>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</si>
  <si>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</si>
  <si>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</si>
  <si>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</si>
  <si>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</si>
  <si>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</si>
  <si>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</si>
  <si>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</si>
  <si>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</si>
  <si>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</si>
  <si>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</si>
  <si>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</si>
  <si>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</si>
  <si>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</si>
  <si>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</si>
  <si>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</si>
  <si>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</si>
  <si>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</si>
  <si>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</si>
  <si>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</si>
  <si>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</si>
  <si>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</si>
  <si>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</si>
  <si>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</si>
  <si>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</si>
  <si>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</si>
  <si>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</si>
  <si>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</si>
  <si>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</si>
  <si>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</si>
  <si>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</si>
  <si>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</si>
  <si>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</si>
  <si>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</si>
  <si>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</si>
  <si>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</si>
  <si>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</si>
  <si>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</si>
  <si>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</si>
  <si>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</si>
  <si>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</si>
  <si>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</si>
  <si>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</si>
  <si>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</si>
  <si>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</si>
  <si>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</si>
  <si>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</si>
  <si>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</si>
  <si>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</si>
  <si>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</si>
  <si>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</si>
  <si>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</si>
  <si>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</si>
  <si>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</si>
  <si>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</si>
  <si>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</si>
  <si>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</si>
  <si>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</si>
  <si>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</si>
  <si>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</si>
  <si>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</si>
  <si>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</si>
  <si>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</si>
  <si>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</si>
  <si>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</si>
  <si>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</si>
  <si>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</si>
  <si>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</si>
  <si>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</si>
  <si>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</si>
  <si>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</si>
  <si>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</si>
  <si>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</si>
  <si>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</si>
  <si>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</si>
  <si>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</si>
  <si>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</si>
  <si>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</si>
  <si>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</si>
  <si>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</si>
  <si>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</si>
  <si>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</si>
  <si>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</si>
  <si>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</si>
  <si>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</si>
  <si>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</si>
  <si>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</si>
  <si>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</si>
  <si>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</si>
  <si>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</si>
  <si>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</si>
  <si>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</si>
  <si>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</si>
  <si>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</si>
  <si>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</si>
  <si>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</si>
  <si>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</si>
  <si>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</si>
  <si>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</si>
  <si>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</si>
  <si>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</si>
  <si>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</si>
  <si>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</si>
  <si>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</si>
  <si>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</si>
  <si>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</si>
  <si>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</si>
  <si>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</si>
  <si>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</si>
  <si>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</si>
  <si>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</si>
  <si>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</si>
  <si>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</si>
  <si>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</si>
  <si>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</si>
  <si>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</si>
  <si>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</si>
  <si>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</si>
  <si>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</si>
  <si>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</si>
  <si>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</si>
  <si>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</si>
  <si>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</si>
  <si>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</si>
  <si>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</si>
  <si>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</si>
  <si>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</si>
  <si>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</si>
  <si>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</si>
  <si>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</si>
  <si>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</si>
  <si>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</si>
  <si>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</si>
  <si>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</si>
  <si>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</si>
  <si>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</si>
  <si>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</si>
  <si>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</si>
  <si>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</si>
  <si>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</si>
  <si>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</si>
  <si>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</si>
  <si>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</si>
  <si>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</si>
  <si>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</si>
  <si>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</si>
  <si>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</si>
  <si>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</si>
  <si>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</si>
  <si>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</si>
  <si>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</si>
  <si>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</si>
  <si>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</si>
  <si>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</si>
  <si>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</si>
  <si>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</si>
  <si>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</si>
  <si>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</si>
  <si>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</si>
  <si>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</si>
  <si>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</si>
  <si>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</si>
  <si>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</si>
  <si>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</si>
  <si>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</si>
  <si>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</si>
  <si>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</si>
  <si>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</si>
  <si>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</si>
  <si>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</si>
  <si>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</si>
  <si>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</si>
  <si>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</si>
  <si>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</si>
  <si>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</si>
  <si>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</si>
  <si>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</si>
  <si>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</si>
  <si>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</si>
  <si>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</si>
  <si>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</si>
  <si>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</si>
  <si>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</si>
  <si>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</si>
  <si>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</si>
  <si>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</si>
  <si>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</si>
  <si>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</si>
  <si>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</si>
  <si>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</si>
  <si>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</si>
  <si>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</si>
  <si>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</si>
  <si>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</si>
  <si>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</si>
  <si>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</si>
  <si>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</si>
  <si>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</si>
  <si>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</si>
  <si>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</si>
  <si>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</si>
  <si>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</si>
  <si>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</si>
  <si>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</si>
  <si>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</si>
  <si>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</si>
  <si>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</si>
  <si>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</si>
  <si>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</si>
  <si>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</si>
  <si>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</si>
  <si>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</si>
  <si>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</si>
  <si>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</si>
  <si>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</si>
  <si>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</si>
  <si>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</si>
  <si>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</si>
  <si>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</si>
  <si>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</si>
  <si>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</si>
  <si>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</si>
  <si>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</si>
  <si>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</si>
  <si>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</si>
  <si>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</si>
  <si>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</si>
  <si>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</si>
  <si>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</si>
  <si>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</si>
  <si>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</si>
  <si>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</si>
  <si>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</si>
  <si>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</si>
  <si>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</si>
  <si>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</si>
  <si>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</si>
  <si>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</si>
  <si>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</si>
  <si>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</si>
  <si>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</si>
  <si>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</si>
  <si>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</si>
  <si>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</si>
  <si>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</si>
  <si>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</si>
  <si>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</si>
  <si>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</si>
  <si>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</si>
  <si>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</si>
  <si>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</si>
  <si>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</si>
  <si>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</si>
  <si>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</si>
  <si>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</si>
  <si>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</si>
  <si>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</si>
  <si>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</si>
  <si>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</si>
  <si>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</si>
  <si>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</si>
  <si>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</si>
  <si>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</si>
  <si>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</si>
  <si>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</si>
  <si>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</si>
  <si>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</si>
  <si>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</si>
  <si>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</si>
  <si>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</si>
  <si>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</si>
  <si>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</si>
  <si>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</si>
  <si>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</si>
  <si>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</si>
  <si>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</si>
  <si>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</si>
  <si>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</si>
  <si>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</si>
  <si>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</si>
  <si>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</si>
  <si>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</si>
  <si>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</si>
  <si>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</si>
  <si>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</si>
  <si>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</si>
  <si>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</si>
  <si>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</si>
  <si>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</si>
  <si>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</si>
  <si>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</si>
  <si>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</si>
  <si>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</si>
  <si>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</si>
  <si>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</si>
  <si>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</si>
  <si>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</si>
  <si>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</si>
  <si>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</si>
  <si>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</si>
  <si>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</si>
  <si>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</si>
  <si>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</si>
  <si>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</si>
  <si>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</si>
  <si>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</si>
  <si>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</si>
  <si>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</si>
  <si>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</si>
  <si>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</si>
  <si>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</si>
  <si>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</si>
  <si>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</si>
  <si>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</si>
  <si>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</si>
  <si>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</si>
  <si>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</si>
  <si>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</si>
  <si>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</si>
  <si>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</si>
  <si>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</si>
  <si>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</si>
  <si>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</si>
  <si>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</si>
  <si>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</si>
  <si>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</si>
  <si>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</si>
  <si>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</si>
  <si>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</si>
  <si>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</si>
  <si>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</si>
  <si>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</si>
  <si>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</si>
  <si>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</si>
  <si>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</si>
  <si>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</si>
  <si>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</si>
  <si>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</si>
  <si>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</si>
  <si>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</si>
  <si>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</si>
  <si>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</si>
  <si>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</si>
  <si>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</si>
  <si>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</si>
  <si>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</si>
  <si>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</si>
  <si>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</si>
  <si>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</si>
  <si>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</si>
  <si>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</si>
  <si>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</si>
  <si>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</si>
  <si>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</si>
  <si>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</si>
  <si>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</si>
  <si>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</si>
  <si>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</si>
  <si>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</si>
  <si>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</si>
  <si>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</si>
  <si>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</si>
  <si>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</si>
  <si>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</si>
  <si>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</si>
  <si>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</si>
  <si>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</si>
  <si>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</si>
  <si>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</si>
  <si>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</si>
  <si>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</si>
  <si>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</si>
  <si>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</si>
  <si>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</si>
  <si>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</si>
  <si>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</si>
  <si>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</si>
  <si>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</si>
  <si>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</si>
  <si>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</si>
  <si>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</si>
  <si>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</si>
  <si>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</si>
  <si>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</si>
  <si>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</si>
  <si>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</si>
  <si>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</si>
  <si>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</si>
  <si>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</si>
  <si>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</si>
  <si>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</si>
  <si>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</si>
  <si>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</si>
  <si>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</si>
  <si>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</si>
  <si>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</si>
  <si>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</si>
  <si>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</si>
  <si>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</si>
  <si>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</si>
  <si>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</si>
  <si>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</si>
  <si>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</si>
  <si>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</si>
  <si>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</si>
  <si>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</si>
  <si>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</si>
  <si>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</si>
  <si>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</si>
  <si>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</si>
  <si>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</si>
  <si>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</si>
  <si>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</si>
  <si>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</si>
  <si>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</si>
  <si>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</si>
  <si>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</si>
  <si>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</si>
  <si>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</si>
  <si>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</si>
  <si>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</si>
  <si>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</si>
  <si>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</si>
  <si>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</si>
  <si>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</si>
  <si>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</si>
  <si>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</si>
  <si>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</si>
  <si>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</si>
  <si>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</si>
  <si>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</si>
  <si>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</si>
  <si>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</si>
  <si>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</si>
  <si>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</si>
  <si>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</si>
  <si>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</si>
  <si>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</si>
  <si>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</si>
  <si>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</si>
  <si>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</si>
  <si>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</si>
  <si>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</si>
  <si>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</si>
  <si>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</si>
  <si>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</si>
  <si>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</si>
  <si>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</si>
  <si>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</si>
  <si>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</si>
  <si>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</si>
  <si>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</si>
  <si>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</si>
  <si>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</si>
  <si>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</si>
  <si>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</si>
  <si>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</si>
  <si>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</si>
  <si>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</si>
  <si>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</si>
  <si>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</si>
  <si>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</si>
  <si>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</si>
  <si>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</si>
  <si>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</si>
  <si>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</si>
  <si>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</si>
  <si>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</si>
  <si>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</si>
  <si>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</si>
  <si>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</si>
  <si>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</si>
  <si>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</si>
  <si>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</si>
  <si>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</si>
  <si>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</si>
  <si>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</si>
  <si>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</si>
  <si>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</si>
  <si>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</si>
  <si>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</si>
  <si>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</si>
  <si>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</si>
  <si>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</si>
  <si>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</si>
  <si>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</si>
  <si>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</si>
  <si>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</si>
  <si>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</si>
  <si>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</si>
  <si>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</si>
  <si>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</si>
  <si>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</si>
  <si>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</si>
  <si>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</si>
  <si>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</si>
  <si>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</si>
  <si>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</si>
  <si>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</si>
  <si>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</si>
  <si>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</si>
  <si>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</si>
  <si>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</si>
  <si>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</si>
  <si>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</si>
  <si>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</si>
  <si>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</si>
  <si>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</si>
  <si>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</si>
  <si>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</si>
  <si>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</si>
  <si>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</si>
  <si>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</si>
  <si>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</si>
  <si>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</si>
  <si>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</si>
  <si>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</si>
  <si>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</si>
  <si>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</si>
  <si>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</si>
  <si>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</si>
  <si>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</si>
  <si>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</si>
  <si>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</si>
  <si>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</si>
  <si>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</si>
  <si>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</si>
  <si>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</si>
  <si>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</si>
  <si>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</si>
  <si>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</si>
  <si>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</si>
  <si>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</si>
  <si>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</si>
  <si>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</si>
  <si>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</si>
  <si>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</si>
  <si>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</si>
  <si>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</si>
  <si>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</si>
  <si>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</si>
  <si>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</si>
  <si>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</si>
  <si>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</si>
  <si>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</si>
  <si>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</si>
  <si>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</si>
  <si>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</si>
  <si>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</si>
  <si>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</si>
  <si>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</si>
  <si>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</si>
  <si>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</si>
  <si>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</si>
  <si>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</si>
  <si>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</si>
  <si>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</si>
  <si>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</si>
  <si>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</si>
  <si>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</si>
  <si>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</si>
  <si>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</si>
  <si>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</si>
  <si>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</si>
  <si>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</si>
  <si>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</si>
  <si>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</si>
  <si>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</si>
  <si>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</si>
  <si>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</si>
  <si>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</si>
  <si>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</si>
  <si>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</si>
  <si>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</si>
  <si>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</si>
  <si>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</si>
  <si>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</si>
  <si>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</si>
  <si>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</si>
  <si>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</si>
  <si>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</si>
  <si>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</si>
  <si>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</si>
  <si>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</si>
  <si>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</si>
  <si>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</si>
  <si>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</si>
  <si>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</si>
  <si>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</si>
  <si>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</si>
  <si>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</si>
  <si>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</si>
  <si>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</si>
  <si>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</si>
  <si>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</si>
  <si>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</si>
  <si>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</si>
  <si>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</si>
  <si>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</si>
  <si>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</si>
  <si>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</si>
  <si>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</si>
  <si>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</si>
  <si>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</si>
  <si>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</si>
  <si>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</si>
  <si>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</si>
  <si>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</si>
  <si>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</si>
  <si>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</si>
  <si>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</si>
  <si>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</si>
  <si>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</si>
  <si>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</si>
  <si>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</si>
  <si>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</si>
  <si>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</si>
  <si>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</si>
  <si>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</si>
  <si>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</si>
  <si>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</si>
  <si>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</si>
  <si>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</si>
  <si>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</si>
  <si>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</si>
  <si>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</si>
  <si>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</si>
  <si>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</si>
  <si>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</si>
  <si>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</si>
  <si>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</si>
  <si>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</si>
  <si>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</si>
  <si>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</si>
  <si>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</si>
  <si>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</si>
  <si>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</si>
  <si>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</si>
  <si>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</si>
  <si>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</si>
  <si>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</si>
  <si>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</si>
  <si>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</si>
  <si>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</si>
  <si>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</si>
  <si>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</si>
  <si>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</si>
  <si>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</si>
  <si>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</si>
  <si>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</si>
  <si>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</si>
  <si>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</si>
  <si>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</si>
  <si>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</si>
  <si>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</si>
  <si>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</si>
  <si>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</si>
  <si>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</si>
  <si>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</si>
  <si>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</si>
  <si>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</si>
  <si>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</si>
  <si>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</si>
  <si>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</si>
  <si>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</si>
  <si>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</si>
  <si>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</si>
  <si>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</si>
  <si>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</si>
  <si>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</si>
  <si>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</si>
  <si>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</si>
  <si>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</si>
  <si>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</si>
  <si>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</si>
  <si>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</si>
  <si>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</si>
  <si>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</si>
  <si>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</si>
  <si>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</si>
  <si>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</si>
  <si>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</si>
  <si>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</si>
  <si>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</si>
  <si>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</si>
  <si>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</si>
  <si>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</si>
  <si>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</si>
  <si>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</si>
  <si>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</si>
  <si>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</si>
  <si>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</si>
  <si>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</si>
  <si>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</si>
  <si>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</si>
  <si>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</si>
  <si>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</si>
  <si>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</si>
  <si>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</si>
  <si>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</si>
  <si>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</si>
  <si>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</si>
  <si>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</si>
  <si>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</si>
  <si>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</si>
  <si>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</si>
  <si>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</si>
  <si>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</si>
  <si>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</si>
  <si>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</si>
  <si>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</si>
  <si>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</si>
  <si>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</si>
  <si>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</si>
  <si>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</si>
  <si>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</si>
  <si>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</si>
  <si>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</si>
  <si>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</si>
  <si>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</si>
  <si>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</si>
  <si>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</si>
  <si>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</si>
  <si>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</si>
  <si>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</si>
  <si>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</si>
  <si>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</si>
  <si>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</si>
  <si>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</si>
  <si>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</si>
  <si>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</si>
  <si>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</si>
  <si>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</si>
  <si>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</si>
  <si>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</si>
  <si>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</si>
  <si>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</si>
  <si>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</si>
  <si>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</si>
  <si>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</si>
  <si>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</si>
  <si>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</si>
  <si>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</si>
  <si>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</si>
  <si>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</si>
  <si>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</si>
  <si>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</si>
  <si>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</si>
  <si>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</si>
  <si>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</si>
  <si>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</si>
  <si>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</si>
  <si>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</si>
  <si>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</si>
  <si>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</si>
  <si>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</si>
  <si>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</si>
  <si>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</si>
  <si>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</si>
  <si>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</si>
  <si>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</si>
  <si>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</si>
  <si>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</si>
  <si>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</si>
  <si>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</si>
  <si>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</si>
  <si>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</si>
  <si>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</si>
  <si>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</si>
  <si>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</si>
  <si>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</si>
  <si>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</si>
  <si>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</si>
  <si>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</si>
  <si>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</si>
  <si>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</si>
  <si>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</si>
  <si>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</si>
  <si>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</si>
  <si>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</si>
  <si>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</si>
  <si>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</si>
  <si>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</si>
  <si>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</si>
  <si>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</si>
  <si>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</si>
  <si>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</si>
  <si>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</si>
  <si>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</si>
  <si>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</si>
  <si>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</si>
  <si>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</si>
  <si>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</si>
  <si>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</si>
  <si>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</si>
  <si>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</si>
  <si>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</si>
  <si>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</si>
  <si>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</si>
  <si>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</si>
  <si>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</si>
  <si>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</si>
  <si>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</si>
  <si>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</si>
  <si>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</si>
  <si>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</si>
  <si>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</si>
  <si>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</si>
  <si>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</si>
  <si>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</si>
  <si>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</si>
  <si>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</si>
  <si>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</si>
  <si>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</si>
  <si>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</si>
  <si>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</si>
  <si>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</si>
  <si>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</si>
  <si>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</si>
  <si>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</si>
  <si>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</si>
  <si>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</si>
  <si>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</si>
  <si>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</si>
  <si>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</si>
  <si>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</si>
  <si>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</si>
  <si>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</si>
  <si>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</si>
  <si>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</si>
  <si>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</si>
  <si>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</si>
  <si>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</si>
  <si>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</si>
  <si>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</si>
  <si>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</si>
  <si>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</si>
  <si>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</si>
  <si>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</si>
  <si>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</si>
  <si>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</si>
  <si>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</si>
  <si>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</si>
  <si>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</si>
  <si>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</si>
  <si>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</si>
  <si>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</si>
  <si>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</si>
  <si>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</si>
  <si>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</si>
  <si>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</si>
  <si>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</si>
  <si>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</si>
  <si>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</si>
  <si>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</si>
  <si>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</si>
  <si>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</si>
  <si>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</si>
  <si>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</si>
  <si>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</si>
  <si>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</si>
  <si>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</si>
  <si>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</si>
  <si>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</si>
  <si>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</si>
  <si>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</si>
  <si>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</si>
  <si>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</si>
  <si>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</si>
  <si>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</si>
  <si>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</si>
  <si>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</si>
  <si>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</si>
  <si>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</si>
  <si>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</si>
  <si>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</si>
  <si>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</si>
  <si>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</si>
  <si>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</si>
  <si>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</si>
  <si>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</si>
  <si>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</si>
  <si>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</si>
  <si>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</si>
  <si>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</si>
  <si>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</si>
  <si>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</si>
  <si>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</si>
  <si>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</si>
  <si>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</si>
  <si>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</si>
  <si>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</si>
  <si>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</si>
  <si>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</si>
  <si>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</si>
  <si>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</si>
  <si>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</si>
  <si>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</si>
  <si>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</si>
  <si>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</si>
  <si>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</si>
  <si>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</si>
  <si>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</si>
  <si>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</si>
  <si>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</si>
  <si>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</si>
  <si>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</si>
  <si>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</si>
  <si>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</si>
  <si>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</si>
  <si>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</si>
  <si>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</si>
  <si>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</si>
  <si>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</si>
  <si>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</si>
  <si>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</si>
  <si>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</si>
  <si>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</si>
  <si>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</si>
  <si>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</si>
  <si>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</si>
  <si>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</si>
  <si>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</si>
  <si>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</si>
  <si>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</si>
  <si>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</si>
  <si>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</si>
  <si>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</si>
  <si>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</si>
  <si>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</si>
  <si>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</si>
  <si>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</si>
  <si>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</si>
  <si>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</si>
  <si>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</si>
  <si>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</si>
  <si>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</si>
  <si>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</si>
  <si>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</si>
  <si>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</si>
  <si>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</si>
  <si>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</si>
  <si>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</si>
  <si>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</si>
  <si>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</si>
  <si>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</si>
  <si>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</si>
  <si>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</si>
  <si>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</si>
  <si>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</si>
  <si>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</si>
  <si>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</si>
  <si>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</si>
  <si>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</si>
  <si>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</si>
  <si>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</si>
  <si>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</si>
  <si>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</si>
  <si>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</si>
  <si>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</si>
  <si>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</si>
  <si>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</si>
  <si>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</si>
  <si>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</si>
  <si>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</si>
  <si>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</si>
  <si>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</si>
  <si>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</si>
  <si>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</si>
  <si>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</si>
  <si>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</si>
  <si>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</si>
  <si>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</si>
  <si>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</si>
  <si>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</si>
  <si>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</si>
  <si>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</si>
  <si>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</si>
  <si>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</si>
  <si>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</si>
  <si>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</si>
  <si>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</si>
  <si>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</si>
  <si>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</si>
  <si>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</si>
  <si>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</si>
  <si>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</si>
  <si>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</si>
  <si>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</si>
  <si>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</si>
  <si>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</si>
  <si>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</si>
  <si>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</si>
  <si>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</si>
  <si>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</si>
  <si>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</si>
  <si>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</si>
  <si>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</si>
  <si>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</si>
  <si>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</si>
  <si>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</si>
  <si>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</si>
  <si>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</si>
  <si>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</si>
  <si>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</si>
  <si>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</si>
  <si>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</si>
  <si>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</si>
  <si>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</si>
  <si>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</si>
  <si>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</si>
  <si>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</si>
  <si>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</si>
  <si>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</si>
  <si>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</si>
  <si>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</si>
  <si>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</si>
  <si>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</si>
  <si>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</si>
  <si>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</si>
  <si>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</si>
  <si>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</si>
  <si>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</si>
  <si>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</si>
  <si>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</si>
  <si>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</si>
  <si>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</si>
  <si>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</si>
  <si>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</si>
  <si>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</si>
  <si>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</si>
  <si>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</si>
  <si>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</si>
  <si>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</si>
  <si>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</si>
  <si>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</si>
  <si>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</si>
  <si>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</si>
  <si>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</si>
  <si>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</si>
  <si>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</si>
  <si>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</si>
  <si>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</si>
  <si>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</si>
  <si>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</si>
  <si>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</si>
  <si>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</si>
  <si>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</si>
  <si>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</si>
  <si>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</si>
  <si>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</si>
  <si>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</si>
  <si>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</si>
  <si>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</si>
  <si>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</si>
  <si>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</si>
  <si>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</si>
  <si>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</si>
  <si>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</si>
  <si>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</si>
  <si>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</si>
  <si>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</si>
  <si>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</si>
  <si>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</si>
  <si>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</si>
  <si>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</si>
  <si>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</si>
  <si>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</si>
  <si>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</si>
  <si>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</si>
  <si>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</si>
  <si>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</si>
  <si>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</si>
  <si>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</si>
  <si>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</si>
  <si>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</si>
  <si>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</si>
  <si>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</si>
  <si>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</si>
  <si>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</si>
  <si>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</si>
  <si>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</si>
  <si>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</si>
  <si>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</si>
  <si>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</si>
  <si>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</si>
  <si>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</si>
  <si>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</si>
  <si>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</si>
  <si>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</si>
  <si>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</si>
  <si>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</si>
  <si>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</si>
  <si>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</si>
  <si>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</si>
  <si>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</si>
  <si>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</si>
  <si>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</si>
  <si>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</si>
  <si>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</si>
  <si>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</si>
  <si>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</si>
  <si>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</si>
  <si>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</si>
  <si>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</si>
  <si>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</si>
  <si>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</si>
  <si>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</si>
  <si>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</si>
  <si>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</si>
  <si>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</si>
  <si>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</si>
  <si>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</si>
  <si>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</si>
  <si>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</si>
  <si>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</si>
  <si>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</si>
  <si>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</si>
  <si>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</si>
  <si>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</si>
  <si>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</si>
  <si>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</si>
  <si>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</si>
  <si>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</si>
  <si>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</si>
  <si>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</si>
  <si>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</si>
  <si>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</si>
  <si>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</si>
  <si>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</si>
  <si>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</si>
  <si>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</si>
  <si>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</si>
  <si>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</si>
  <si>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</si>
  <si>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</si>
  <si>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</si>
  <si>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</si>
  <si>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</si>
  <si>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</si>
  <si>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</si>
  <si>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</si>
  <si>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</si>
  <si>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</si>
  <si>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</si>
  <si>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</si>
  <si>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</si>
  <si>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</si>
  <si>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</si>
  <si>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</si>
  <si>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</si>
  <si>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</si>
  <si>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</si>
  <si>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</si>
  <si>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</si>
  <si>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</si>
  <si>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</si>
  <si>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</si>
  <si>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</si>
  <si>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</si>
  <si>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</si>
  <si>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</si>
  <si>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</si>
  <si>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</si>
  <si>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</si>
  <si>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</si>
  <si>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</si>
  <si>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</si>
  <si>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</si>
  <si>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</si>
  <si>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</si>
  <si>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</si>
  <si>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</si>
  <si>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</si>
  <si>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</si>
  <si>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</si>
  <si>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</si>
  <si>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</si>
  <si>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</si>
  <si>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</si>
  <si>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</si>
  <si>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</si>
  <si>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</si>
  <si>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</si>
  <si>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</si>
  <si>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</si>
  <si>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</si>
  <si>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</si>
  <si>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</si>
  <si>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</si>
  <si>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</si>
  <si>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</si>
  <si>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</si>
  <si>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</si>
  <si>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</si>
  <si>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</si>
  <si>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</si>
  <si>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</si>
  <si>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</si>
  <si>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</si>
  <si>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</si>
  <si>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</si>
  <si>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</si>
  <si>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</si>
  <si>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</si>
  <si>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</si>
  <si>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</si>
  <si>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</si>
  <si>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</si>
  <si>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</si>
  <si>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</si>
  <si>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</si>
  <si>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</si>
  <si>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</si>
  <si>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</si>
  <si>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</si>
  <si>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</si>
  <si>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</si>
  <si>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</si>
  <si>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</si>
  <si>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</si>
  <si>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</si>
  <si>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</si>
  <si>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</si>
  <si>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</si>
  <si>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</si>
  <si>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</si>
  <si>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</si>
  <si>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</si>
  <si>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</si>
  <si>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</si>
  <si>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</si>
  <si>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</si>
  <si>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</si>
  <si>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</si>
  <si>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</si>
  <si>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</si>
  <si>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</si>
  <si>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</si>
  <si>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</si>
  <si>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</si>
  <si>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</si>
  <si>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</si>
  <si>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</si>
  <si>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</si>
  <si>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</si>
  <si>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</si>
  <si>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</si>
  <si>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</si>
  <si>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</si>
  <si>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</si>
  <si>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</si>
  <si>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</si>
  <si>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</si>
  <si>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</si>
  <si>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</si>
  <si>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</si>
  <si>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</si>
  <si>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</si>
  <si>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</si>
  <si>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</si>
  <si>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</si>
  <si>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</si>
  <si>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</si>
  <si>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</si>
  <si>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</si>
  <si>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</si>
  <si>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</si>
  <si>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</si>
  <si>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</si>
  <si>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</si>
  <si>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</si>
  <si>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</si>
  <si>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</si>
  <si>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</si>
  <si>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</si>
  <si>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</si>
  <si>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</si>
  <si>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</si>
  <si>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</si>
  <si>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</si>
  <si>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</si>
  <si>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</si>
  <si>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</si>
  <si>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</si>
  <si>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</si>
  <si>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</si>
  <si>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</si>
  <si>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</si>
  <si>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</si>
  <si>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</si>
  <si>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</si>
  <si>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</si>
  <si>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</si>
  <si>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</si>
  <si>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</si>
  <si>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</si>
  <si>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</si>
  <si>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</si>
  <si>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</si>
  <si>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</si>
  <si>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</si>
  <si>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</si>
  <si>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</si>
  <si>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</si>
  <si>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</si>
  <si>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</si>
  <si>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</si>
  <si>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</si>
  <si>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</si>
  <si>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</si>
  <si>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</si>
  <si>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</si>
  <si>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</si>
  <si>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</si>
  <si>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</si>
  <si>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</si>
  <si>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</si>
  <si>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</si>
  <si>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</si>
  <si>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</si>
  <si>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</si>
  <si>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</si>
  <si>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</si>
  <si>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</si>
  <si>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</si>
  <si>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</si>
  <si>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</si>
  <si>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</si>
  <si>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</si>
  <si>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</si>
  <si>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</si>
  <si>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</si>
  <si>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</si>
  <si>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</si>
  <si>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</si>
  <si>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</si>
  <si>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</si>
  <si>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</si>
  <si>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</si>
  <si>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</si>
  <si>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</si>
  <si>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</si>
  <si>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</si>
  <si>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</si>
  <si>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</si>
  <si>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</si>
  <si>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</si>
  <si>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</si>
  <si>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</si>
  <si>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</si>
  <si>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</si>
  <si>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</si>
  <si>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</si>
  <si>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</si>
  <si>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</si>
  <si>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</si>
  <si>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</si>
  <si>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</si>
  <si>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</si>
  <si>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</si>
  <si>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</si>
  <si>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</si>
  <si>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</si>
  <si>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</si>
  <si>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</si>
  <si>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</si>
  <si>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</si>
  <si>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</si>
  <si>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</si>
  <si>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</si>
  <si>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</si>
  <si>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</si>
  <si>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</si>
  <si>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</si>
  <si>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</si>
  <si>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</si>
  <si>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</si>
  <si>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</si>
  <si>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</si>
  <si>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</si>
  <si>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</si>
  <si>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</si>
  <si>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</si>
  <si>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</si>
  <si>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</si>
  <si>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</si>
  <si>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</si>
  <si>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</si>
  <si>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</si>
  <si>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</si>
  <si>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</si>
  <si>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</si>
  <si>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</si>
  <si>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</si>
  <si>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</si>
  <si>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</si>
  <si>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</si>
  <si>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</si>
  <si>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</si>
  <si>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</si>
  <si>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</si>
  <si>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</si>
  <si>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</si>
  <si>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</si>
  <si>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</si>
  <si>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</si>
  <si>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</si>
  <si>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</si>
  <si>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</si>
  <si>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</si>
  <si>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</si>
  <si>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</si>
  <si>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</si>
  <si>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</si>
  <si>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</si>
  <si>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</si>
  <si>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</si>
  <si>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</si>
  <si>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</si>
  <si>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</si>
  <si>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</si>
  <si>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</si>
  <si>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</si>
  <si>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</si>
  <si>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</si>
  <si>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</si>
  <si>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</si>
  <si>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</si>
  <si>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</si>
  <si>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</si>
  <si>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</si>
  <si>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</si>
  <si>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</si>
  <si>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</si>
  <si>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</si>
  <si>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</si>
  <si>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</si>
  <si>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</si>
  <si>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</si>
  <si>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</si>
  <si>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</si>
  <si>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</si>
  <si>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</si>
  <si>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</si>
  <si>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</si>
  <si>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</si>
  <si>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</si>
  <si>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</si>
  <si>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</si>
  <si>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</si>
  <si>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</si>
  <si>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</si>
  <si>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</si>
  <si>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</si>
  <si>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</si>
  <si>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</si>
  <si>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</si>
  <si>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</si>
  <si>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</si>
  <si>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</si>
  <si>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</si>
  <si>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</si>
  <si>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</si>
  <si>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</si>
  <si>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</si>
  <si>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</si>
  <si>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</si>
  <si>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</si>
  <si>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</si>
  <si>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</si>
  <si>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</si>
  <si>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</si>
  <si>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</si>
  <si>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</si>
  <si>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</si>
  <si>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</si>
  <si>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</si>
  <si>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</si>
  <si>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</si>
  <si>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</si>
  <si>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</si>
  <si>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</si>
  <si>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</si>
  <si>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</si>
  <si>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</si>
  <si>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</si>
  <si>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</si>
  <si>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</si>
  <si>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</si>
  <si>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</si>
  <si>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</si>
  <si>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</si>
  <si>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</si>
  <si>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</si>
  <si>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</si>
  <si>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</si>
  <si>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</si>
  <si>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</si>
  <si>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</si>
  <si>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</si>
  <si>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</si>
  <si>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</si>
  <si>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</si>
  <si>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</si>
  <si>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</si>
  <si>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</si>
  <si>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</si>
  <si>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</si>
  <si>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</si>
  <si>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</si>
  <si>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</si>
  <si>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</si>
  <si>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</si>
  <si>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</si>
  <si>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</si>
  <si>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</si>
  <si>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</si>
  <si>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</si>
  <si>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</si>
  <si>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</si>
  <si>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</si>
  <si>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</si>
  <si>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</si>
  <si>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</si>
  <si>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</si>
  <si>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</si>
  <si>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</si>
  <si>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</si>
  <si>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</si>
  <si>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</si>
  <si>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</si>
  <si>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</si>
  <si>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</si>
  <si>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</si>
  <si>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</si>
  <si>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</si>
  <si>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</si>
  <si>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</si>
  <si>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</si>
  <si>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</si>
  <si>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</si>
  <si>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</si>
  <si>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</si>
  <si>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</si>
  <si>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</si>
  <si>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</si>
  <si>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</si>
  <si>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</si>
  <si>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</si>
  <si>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</si>
  <si>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</si>
  <si>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</si>
  <si>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</si>
  <si>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</si>
  <si>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</si>
  <si>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</si>
  <si>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</si>
  <si>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</si>
  <si>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</si>
  <si>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</si>
  <si>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</si>
  <si>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</si>
  <si>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</si>
  <si>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</si>
  <si>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</si>
  <si>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</si>
  <si>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</si>
  <si>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</si>
  <si>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</si>
  <si>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</si>
  <si>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</si>
  <si>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</si>
  <si>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</si>
  <si>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</si>
  <si>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</si>
  <si>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</si>
  <si>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</si>
  <si>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</si>
  <si>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</si>
  <si>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</si>
  <si>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</si>
  <si>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</si>
  <si>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</si>
  <si>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</si>
  <si>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</si>
  <si>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</si>
  <si>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</si>
  <si>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</si>
  <si>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</si>
  <si>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</si>
  <si>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</si>
  <si>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</si>
  <si>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</si>
  <si>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</si>
  <si>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</si>
  <si>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</si>
  <si>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</si>
  <si>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</si>
  <si>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</si>
  <si>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</si>
  <si>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</si>
  <si>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</si>
  <si>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</si>
  <si>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</si>
  <si>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</si>
  <si>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</si>
  <si>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</si>
  <si>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</si>
  <si>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</si>
  <si>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</si>
  <si>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</si>
  <si>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</si>
  <si>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</si>
  <si>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</si>
  <si>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</si>
  <si>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</si>
  <si>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</si>
  <si>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</si>
  <si>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</si>
  <si>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</si>
  <si>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</si>
  <si>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</si>
  <si>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</si>
  <si>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</si>
  <si>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</si>
  <si>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</si>
  <si>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</si>
  <si>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</si>
  <si>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</si>
  <si>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</si>
  <si>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</si>
  <si>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</si>
  <si>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</si>
  <si>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</si>
  <si>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</si>
  <si>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</si>
  <si>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</si>
  <si>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</si>
  <si>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</si>
  <si>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</si>
  <si>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</si>
  <si>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</si>
  <si>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</si>
  <si>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</si>
  <si>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</si>
  <si>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</si>
  <si>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</si>
  <si>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</si>
  <si>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</si>
  <si>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</si>
  <si>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</si>
  <si>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</si>
  <si>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</si>
  <si>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</si>
  <si>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</si>
  <si>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</si>
  <si>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</si>
  <si>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</si>
  <si>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</si>
  <si>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</si>
  <si>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</si>
  <si>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</si>
  <si>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</si>
  <si>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</si>
  <si>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</si>
  <si>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</si>
  <si>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</si>
  <si>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</si>
  <si>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</si>
  <si>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</si>
  <si>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</si>
  <si>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</si>
  <si>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</si>
  <si>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</si>
  <si>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</si>
  <si>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</si>
  <si>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</si>
  <si>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</si>
  <si>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</si>
  <si>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</si>
  <si>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</si>
  <si>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</si>
  <si>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</si>
  <si>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</si>
  <si>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</si>
  <si>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</si>
  <si>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</si>
  <si>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</si>
  <si>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</si>
  <si>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</si>
  <si>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</si>
  <si>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</si>
  <si>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</si>
  <si>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</si>
  <si>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</si>
  <si>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</si>
  <si>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</si>
  <si>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</si>
  <si>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</si>
  <si>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</si>
  <si>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</si>
  <si>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</si>
  <si>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</si>
  <si>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</si>
  <si>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</si>
  <si>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</si>
  <si>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</si>
  <si>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</si>
  <si>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</si>
  <si>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</si>
  <si>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</si>
  <si>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</si>
  <si>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</si>
  <si>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</si>
  <si>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</si>
  <si>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</si>
  <si>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</si>
  <si>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</si>
  <si>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</si>
  <si>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</si>
  <si>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</si>
  <si>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</si>
  <si>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</si>
  <si>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</si>
  <si>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</si>
  <si>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</si>
  <si>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</si>
  <si>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</si>
  <si>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</si>
  <si>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</si>
  <si>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</si>
  <si>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</si>
  <si>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</si>
  <si>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</si>
  <si>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</si>
  <si>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</si>
  <si>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</si>
  <si>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</si>
  <si>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</si>
  <si>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</si>
  <si>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</si>
  <si>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</si>
  <si>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</si>
  <si>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</si>
  <si>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</si>
  <si>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</si>
  <si>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</si>
  <si>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</si>
  <si>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</si>
  <si>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</si>
  <si>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</si>
  <si>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</si>
  <si>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</si>
  <si>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</si>
  <si>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</si>
  <si>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</si>
  <si>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</si>
  <si>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</si>
  <si>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</si>
  <si>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</si>
  <si>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</si>
  <si>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</si>
  <si>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</si>
  <si>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</si>
  <si>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</si>
  <si>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</si>
  <si>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</si>
  <si>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</si>
  <si>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</si>
  <si>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</si>
  <si>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</si>
  <si>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</si>
  <si>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</si>
  <si>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</si>
  <si>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</si>
  <si>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</si>
  <si>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</si>
  <si>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</si>
  <si>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</si>
  <si>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</si>
  <si>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</si>
  <si>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</si>
  <si>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</si>
  <si>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</si>
  <si>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</si>
  <si>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</si>
  <si>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</si>
  <si>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</si>
  <si>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</si>
  <si>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</si>
  <si>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</si>
  <si>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</si>
  <si>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</si>
  <si>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</si>
  <si>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</si>
  <si>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</si>
  <si>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</si>
  <si>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</si>
  <si>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</si>
  <si>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</si>
  <si>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</si>
  <si>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</si>
  <si>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</si>
  <si>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</si>
  <si>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</si>
  <si>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</si>
  <si>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</si>
  <si>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</si>
  <si>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</si>
  <si>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</si>
  <si>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</si>
  <si>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</si>
  <si>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</si>
  <si>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</si>
  <si>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</si>
  <si>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</si>
  <si>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</si>
  <si>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</si>
  <si>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</si>
  <si>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</si>
  <si>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</si>
  <si>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</si>
  <si>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</si>
  <si>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</si>
  <si>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</si>
  <si>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</si>
  <si>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</si>
  <si>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</si>
  <si>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</si>
  <si>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</si>
  <si>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</si>
  <si>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</si>
  <si>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</si>
  <si>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</si>
  <si>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</si>
  <si>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</si>
  <si>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</si>
  <si>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</si>
  <si>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</si>
  <si>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</si>
  <si>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</si>
  <si>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</si>
  <si>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</si>
  <si>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</si>
  <si>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</si>
  <si>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</si>
  <si>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</si>
  <si>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</si>
  <si>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</si>
  <si>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</si>
  <si>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</si>
  <si>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</si>
  <si>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</si>
  <si>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</si>
  <si>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</si>
  <si>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</si>
  <si>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</si>
  <si>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</si>
  <si>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</si>
  <si>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</si>
  <si>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</si>
  <si>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</si>
  <si>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</si>
  <si>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</si>
  <si>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</si>
  <si>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</si>
  <si>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</si>
  <si>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</si>
  <si>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</si>
  <si>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</si>
  <si>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</si>
  <si>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</si>
  <si>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</si>
  <si>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</si>
  <si>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</si>
  <si>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</si>
  <si>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</si>
  <si>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</si>
  <si>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</si>
  <si>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</si>
  <si>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</si>
  <si>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</si>
  <si>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</si>
  <si>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</si>
  <si>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</si>
  <si>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</si>
  <si>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</si>
  <si>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</si>
  <si>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</si>
  <si>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</si>
  <si>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</si>
  <si>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</si>
  <si>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</si>
  <si>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</si>
  <si>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</si>
  <si>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</si>
  <si>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</si>
  <si>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</si>
  <si>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</si>
  <si>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</si>
  <si>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</si>
  <si>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</si>
  <si>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</si>
  <si>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</si>
  <si>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</si>
  <si>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</si>
  <si>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</si>
  <si>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</si>
  <si>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</si>
  <si>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</si>
  <si>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</si>
  <si>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</si>
  <si>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</si>
  <si>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</si>
  <si>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</si>
  <si>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</si>
  <si>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</si>
  <si>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</si>
  <si>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</si>
  <si>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</si>
  <si>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</si>
  <si>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</si>
  <si>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</si>
  <si>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</si>
  <si>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</si>
  <si>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</si>
  <si>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</si>
  <si>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</si>
  <si>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</si>
  <si>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</si>
  <si>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</si>
  <si>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</si>
  <si>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</si>
  <si>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</si>
  <si>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</si>
  <si>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</si>
  <si>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</si>
  <si>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</si>
  <si>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</si>
  <si>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</si>
  <si>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</si>
  <si>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</si>
  <si>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</si>
  <si>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</si>
  <si>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</si>
  <si>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</si>
  <si>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</si>
  <si>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</si>
  <si>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</si>
  <si>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</si>
  <si>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</si>
  <si>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</si>
  <si>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</si>
  <si>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</si>
  <si>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</si>
  <si>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</si>
  <si>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</si>
  <si>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</si>
  <si>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</si>
  <si>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</si>
  <si>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</si>
  <si>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</si>
  <si>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</si>
  <si>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</si>
  <si>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</si>
  <si>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</si>
  <si>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</si>
  <si>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</si>
  <si>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</si>
  <si>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</si>
  <si>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</si>
  <si>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</si>
  <si>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</si>
  <si>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</si>
  <si>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</si>
  <si>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</si>
  <si>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</si>
  <si>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</si>
  <si>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</si>
  <si>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</si>
  <si>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</si>
  <si>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</si>
  <si>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</si>
  <si>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</si>
  <si>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</si>
  <si>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</si>
  <si>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</si>
  <si>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</si>
  <si>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</si>
  <si>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</si>
  <si>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</si>
  <si>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</si>
  <si>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</si>
  <si>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</si>
  <si>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</si>
  <si>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</si>
  <si>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</si>
  <si>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</si>
  <si>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</si>
  <si>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</si>
  <si>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</si>
  <si>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</si>
  <si>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</si>
  <si>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</si>
  <si>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</si>
  <si>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</si>
  <si>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</si>
  <si>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</si>
  <si>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</si>
  <si>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</si>
  <si>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</si>
  <si>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</si>
  <si>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</si>
  <si>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</si>
  <si>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</si>
  <si>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</si>
  <si>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</si>
  <si>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</si>
  <si>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</si>
  <si>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</si>
  <si>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</si>
  <si>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</si>
  <si>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</si>
  <si>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</si>
  <si>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</si>
  <si>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</si>
  <si>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</si>
  <si>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</si>
  <si>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</si>
  <si>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</si>
  <si>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</si>
  <si>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</si>
  <si>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</si>
  <si>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</si>
  <si>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</si>
  <si>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</si>
  <si>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</si>
  <si>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</si>
  <si>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</si>
  <si>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</si>
  <si>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</si>
  <si>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</si>
  <si>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</si>
  <si>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</si>
  <si>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</si>
  <si>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</si>
  <si>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</si>
  <si>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</si>
  <si>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</si>
  <si>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</si>
  <si>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</si>
  <si>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</si>
  <si>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</si>
  <si>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</si>
  <si>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</si>
  <si>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</si>
  <si>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</si>
  <si>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</si>
  <si>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</si>
  <si>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</si>
  <si>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</si>
  <si>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</si>
  <si>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</si>
  <si>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</si>
  <si>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</si>
  <si>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</si>
  <si>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</si>
  <si>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</si>
  <si>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</si>
  <si>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</si>
  <si>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</si>
  <si>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</si>
  <si>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</si>
  <si>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</si>
  <si>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</si>
  <si>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</si>
  <si>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</si>
  <si>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</si>
  <si>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</si>
  <si>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</si>
  <si>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</si>
  <si>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</si>
  <si>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</si>
  <si>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</si>
  <si>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</si>
  <si>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</si>
  <si>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</si>
  <si>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</si>
  <si>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</si>
  <si>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</si>
  <si>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</si>
  <si>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</si>
  <si>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</si>
  <si>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</si>
  <si>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</si>
  <si>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</si>
  <si>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</si>
  <si>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</si>
  <si>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</si>
  <si>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</si>
  <si>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</si>
  <si>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</si>
  <si>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</si>
  <si>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</si>
  <si>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</si>
  <si>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</si>
  <si>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</si>
  <si>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</si>
  <si>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</si>
  <si>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</si>
  <si>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</si>
  <si>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</si>
  <si>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</si>
  <si>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</si>
  <si>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</si>
  <si>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</si>
  <si>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</si>
  <si>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</si>
  <si>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</si>
  <si>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</si>
  <si>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</si>
  <si>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</si>
  <si>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</si>
  <si>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</si>
  <si>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</si>
  <si>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</si>
  <si>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</si>
  <si>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</si>
  <si>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</si>
  <si>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</si>
  <si>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</si>
  <si>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</si>
  <si>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</si>
  <si>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</si>
  <si>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</si>
  <si>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</si>
  <si>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</si>
  <si>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</si>
  <si>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</si>
  <si>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</si>
  <si>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</si>
  <si>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</si>
  <si>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</si>
  <si>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</si>
  <si>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</si>
  <si>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</si>
  <si>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</si>
  <si>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</si>
  <si>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</si>
  <si>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</si>
  <si>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</si>
  <si>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</si>
  <si>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</si>
  <si>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</si>
  <si>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</si>
  <si>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</si>
  <si>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</si>
  <si>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</si>
  <si>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</si>
  <si>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</si>
  <si>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</si>
  <si>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</si>
  <si>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</si>
  <si>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</si>
  <si>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</si>
  <si>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</si>
  <si>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</si>
  <si>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</si>
  <si>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</si>
  <si>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</si>
  <si>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</si>
  <si>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</si>
  <si>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</si>
  <si>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</si>
  <si>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</si>
  <si>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</si>
  <si>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</si>
  <si>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</si>
  <si>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</si>
  <si>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</si>
  <si>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</si>
  <si>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</si>
  <si>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</si>
  <si>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</si>
  <si>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</si>
  <si>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</si>
  <si>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</si>
  <si>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</si>
  <si>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</si>
  <si>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</si>
  <si>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</si>
  <si>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</si>
  <si>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</si>
  <si>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</si>
  <si>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</si>
  <si>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</si>
  <si>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</si>
  <si>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</si>
  <si>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</si>
  <si>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</si>
  <si>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</si>
  <si>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</si>
  <si>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</si>
  <si>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</si>
  <si>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</si>
  <si>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</si>
  <si>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</si>
  <si>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</si>
  <si>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</si>
  <si>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</si>
  <si>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</si>
  <si>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</si>
  <si>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</si>
  <si>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</si>
  <si>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</si>
  <si>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</si>
  <si>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</si>
  <si>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</si>
  <si>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</si>
  <si>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</si>
  <si>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</si>
  <si>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</si>
  <si>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</si>
  <si>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</si>
  <si>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</si>
  <si>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</si>
  <si>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</si>
  <si>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</si>
  <si>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</si>
  <si>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</si>
  <si>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</si>
  <si>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</si>
  <si>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</si>
  <si>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</si>
  <si>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</si>
  <si>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</si>
  <si>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</si>
  <si>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</si>
  <si>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</si>
  <si>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</si>
  <si>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</si>
  <si>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</si>
  <si>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</si>
  <si>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</si>
  <si>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</si>
  <si>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</si>
  <si>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</si>
  <si>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</si>
  <si>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</si>
  <si>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</si>
  <si>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</si>
  <si>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</si>
  <si>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</si>
  <si>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</si>
  <si>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</si>
  <si>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</si>
  <si>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</si>
  <si>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</si>
  <si>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</si>
  <si>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</si>
  <si>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</si>
  <si>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</si>
  <si>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</si>
  <si>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</si>
  <si>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</si>
  <si>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</si>
  <si>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</si>
  <si>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</si>
  <si>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</si>
  <si>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</si>
  <si>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</si>
  <si>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</si>
  <si>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</si>
  <si>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</si>
  <si>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</si>
  <si>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</si>
  <si>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</si>
  <si>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</si>
  <si>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</si>
  <si>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</si>
  <si>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</si>
  <si>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</si>
  <si>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</si>
  <si>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</si>
  <si>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</si>
  <si>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</si>
  <si>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</si>
  <si>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</si>
  <si>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</si>
  <si>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</si>
  <si>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</si>
  <si>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</si>
  <si>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</si>
  <si>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</si>
  <si>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</si>
  <si>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</si>
  <si>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</si>
  <si>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</si>
  <si>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</si>
  <si>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</si>
  <si>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</si>
  <si>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</si>
  <si>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</si>
  <si>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</si>
  <si>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</si>
  <si>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</si>
  <si>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</si>
  <si>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</si>
  <si>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</si>
  <si>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</si>
  <si>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</si>
  <si>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</si>
  <si>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</si>
  <si>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</si>
  <si>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</si>
  <si>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</si>
  <si>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</si>
  <si>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</si>
  <si>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</si>
  <si>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</si>
  <si>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</si>
  <si>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</si>
  <si>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</si>
  <si>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</si>
  <si>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</si>
  <si>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</si>
  <si>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</si>
  <si>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</si>
  <si>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</si>
  <si>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</si>
  <si>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</si>
  <si>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</si>
  <si>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</si>
  <si>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</si>
  <si>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</si>
  <si>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</si>
  <si>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</si>
  <si>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</si>
  <si>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</si>
  <si>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</si>
  <si>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</si>
  <si>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</si>
  <si>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</si>
  <si>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</si>
  <si>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</si>
  <si>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</si>
  <si>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</si>
  <si>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</si>
  <si>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</si>
  <si>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</si>
  <si>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</si>
  <si>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</si>
  <si>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</si>
  <si>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</si>
  <si>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</si>
  <si>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</si>
  <si>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</si>
  <si>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</si>
  <si>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</si>
  <si>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</si>
  <si>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</si>
  <si>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</si>
  <si>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</si>
  <si>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</si>
  <si>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</si>
  <si>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</si>
  <si>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</si>
  <si>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</si>
  <si>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</si>
  <si>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</si>
  <si>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</si>
  <si>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</si>
  <si>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</si>
  <si>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</si>
  <si>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</si>
  <si>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</si>
  <si>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</si>
  <si>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</si>
  <si>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</si>
  <si>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</si>
  <si>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</si>
  <si>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</si>
  <si>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</si>
  <si>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</si>
  <si>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</si>
  <si>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</si>
  <si>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</si>
  <si>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</si>
  <si>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</si>
  <si>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</si>
  <si>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</si>
  <si>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</si>
  <si>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</si>
  <si>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</si>
  <si>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</si>
  <si>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</si>
  <si>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</si>
  <si>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</si>
  <si>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</si>
  <si>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</si>
  <si>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</si>
  <si>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</si>
  <si>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</si>
  <si>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</si>
  <si>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</si>
  <si>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</si>
  <si>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</si>
  <si>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</si>
  <si>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</si>
  <si>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</si>
  <si>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</si>
  <si>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</si>
  <si>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</si>
  <si>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</si>
  <si>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</si>
  <si>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</si>
  <si>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</si>
  <si>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</si>
  <si>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</si>
  <si>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</si>
  <si>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</si>
  <si>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</si>
  <si>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</si>
  <si>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</si>
  <si>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</si>
  <si>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</si>
  <si>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</si>
  <si>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</si>
  <si>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</si>
  <si>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</si>
  <si>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</si>
  <si>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</si>
  <si>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</si>
  <si>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</si>
  <si>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</si>
  <si>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</si>
  <si>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</si>
  <si>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</si>
  <si>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</si>
  <si>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</si>
  <si>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</si>
  <si>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</si>
  <si>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</si>
  <si>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</si>
  <si>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</si>
  <si>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</si>
  <si>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</si>
  <si>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</si>
  <si>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</si>
  <si>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</si>
  <si>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</si>
  <si>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</si>
  <si>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</si>
  <si>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</si>
  <si>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</si>
  <si>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</si>
  <si>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</si>
  <si>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</si>
  <si>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</si>
  <si>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</si>
  <si>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</si>
  <si>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</si>
  <si>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</si>
  <si>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</si>
  <si>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</si>
  <si>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</si>
  <si>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</si>
  <si>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</si>
  <si>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</si>
  <si>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</si>
  <si>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</si>
  <si>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</si>
  <si>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</si>
  <si>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</si>
  <si>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</si>
  <si>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</si>
  <si>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</si>
  <si>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</si>
  <si>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</si>
  <si>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</si>
  <si>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</si>
  <si>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</si>
  <si>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</si>
  <si>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</si>
  <si>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</si>
  <si>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</si>
  <si>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</si>
  <si>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</si>
  <si>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</si>
  <si>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</si>
  <si>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</si>
  <si>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</si>
  <si>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</si>
  <si>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</si>
  <si>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</si>
  <si>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</si>
  <si>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</si>
  <si>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</si>
  <si>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</si>
  <si>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</si>
  <si>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</si>
  <si>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</si>
  <si>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</si>
  <si>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</si>
  <si>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</si>
  <si>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</si>
  <si>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</si>
  <si>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</si>
  <si>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</si>
  <si>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</si>
  <si>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</si>
  <si>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</si>
  <si>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</si>
  <si>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</si>
  <si>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</si>
  <si>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</si>
  <si>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</si>
  <si>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</si>
  <si>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</si>
  <si>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</si>
  <si>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</si>
  <si>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</si>
  <si>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</si>
  <si>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</si>
  <si>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</si>
  <si>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</si>
  <si>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</si>
  <si>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</si>
  <si>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</si>
  <si>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</si>
  <si>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</si>
  <si>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</si>
  <si>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</si>
  <si>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</si>
  <si>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</si>
  <si>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</si>
  <si>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</si>
  <si>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</si>
  <si>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</si>
  <si>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</si>
  <si>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</si>
  <si>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</si>
  <si>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</si>
  <si>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</si>
  <si>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</si>
  <si>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</si>
  <si>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</si>
  <si>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</si>
  <si>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</si>
  <si>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</si>
  <si>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</si>
  <si>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</si>
  <si>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</si>
  <si>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</si>
  <si>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</si>
  <si>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</si>
  <si>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</si>
  <si>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</si>
  <si>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</si>
  <si>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</si>
  <si>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</si>
  <si>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</si>
  <si>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</si>
  <si>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</si>
  <si>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</si>
  <si>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</si>
  <si>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</si>
  <si>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</si>
  <si>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</si>
  <si>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</si>
  <si>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</si>
  <si>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</si>
  <si>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</si>
  <si>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</si>
  <si>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</si>
  <si>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</si>
  <si>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</si>
  <si>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</si>
  <si>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</si>
  <si>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</si>
  <si>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</si>
  <si>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</si>
  <si>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</si>
  <si>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</si>
  <si>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</si>
  <si>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</si>
  <si>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</si>
  <si>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</si>
  <si>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</si>
  <si>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</si>
  <si>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</si>
  <si>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</si>
  <si>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</si>
  <si>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</si>
  <si>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</si>
  <si>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</si>
  <si>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</si>
  <si>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</si>
  <si>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</si>
  <si>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</si>
  <si>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</si>
  <si>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</si>
  <si>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</si>
  <si>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</si>
  <si>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</si>
  <si>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</si>
  <si>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</si>
  <si>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</si>
  <si>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</si>
  <si>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</si>
  <si>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</si>
  <si>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</si>
  <si>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</si>
  <si>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</si>
  <si>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</si>
  <si>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</si>
  <si>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</si>
  <si>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</si>
  <si>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</si>
  <si>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</si>
  <si>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</si>
  <si>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</si>
  <si>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</si>
  <si>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</si>
  <si>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</si>
  <si>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</si>
  <si>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</si>
  <si>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</si>
  <si>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</si>
  <si>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</si>
  <si>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</si>
  <si>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</si>
  <si>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</si>
  <si>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</si>
  <si>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</si>
  <si>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</si>
  <si>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</si>
  <si>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</si>
  <si>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</si>
  <si>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</si>
  <si>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</si>
  <si>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</si>
  <si>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</si>
  <si>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</si>
  <si>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</si>
  <si>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</si>
  <si>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</si>
  <si>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</si>
  <si>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</si>
  <si>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</si>
  <si>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</si>
  <si>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</si>
  <si>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</si>
  <si>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</si>
  <si>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</si>
  <si>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</si>
  <si>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</si>
  <si>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</si>
  <si>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</si>
  <si>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</si>
  <si>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</si>
  <si>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</si>
  <si>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</si>
  <si>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</si>
  <si>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</si>
  <si>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</si>
  <si>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</si>
  <si>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</si>
  <si>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</si>
  <si>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</si>
  <si>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</si>
  <si>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</si>
  <si>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</si>
  <si>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</si>
  <si>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</si>
  <si>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</si>
  <si>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</si>
  <si>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</si>
  <si>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</si>
  <si>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</si>
  <si>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</si>
  <si>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</si>
  <si>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</si>
  <si>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</si>
  <si>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</si>
  <si>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</si>
  <si>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</si>
  <si>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</si>
  <si>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</si>
  <si>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</si>
  <si>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</si>
  <si>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</si>
  <si>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</si>
  <si>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</si>
  <si>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</si>
  <si>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</si>
  <si>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</si>
  <si>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</si>
  <si>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</si>
  <si>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</si>
  <si>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</si>
  <si>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</si>
  <si>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</si>
  <si>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</si>
  <si>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</si>
  <si>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</si>
  <si>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</si>
  <si>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</si>
  <si>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</si>
  <si>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</si>
  <si>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</si>
  <si>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</si>
  <si>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</si>
  <si>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</si>
  <si>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</si>
  <si>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</si>
  <si>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</si>
  <si>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</si>
  <si>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</si>
  <si>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</si>
  <si>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</si>
  <si>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</si>
  <si>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</si>
  <si>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</si>
  <si>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</si>
  <si>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</si>
  <si>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</si>
  <si>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</si>
  <si>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</si>
  <si>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</si>
  <si>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</si>
  <si>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</si>
  <si>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</si>
  <si>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</si>
  <si>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</si>
  <si>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</si>
  <si>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</si>
  <si>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</si>
  <si>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</si>
  <si>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</si>
  <si>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</si>
  <si>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</si>
  <si>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</si>
  <si>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</si>
  <si>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</si>
  <si>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</si>
  <si>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</si>
  <si>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</si>
  <si>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</si>
  <si>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</si>
  <si>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</si>
  <si>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</si>
  <si>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</si>
  <si>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</si>
  <si>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</si>
  <si>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</si>
  <si>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</si>
  <si>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</si>
  <si>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</si>
  <si>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</si>
  <si>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</si>
  <si>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</si>
  <si>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</si>
  <si>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</si>
  <si>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</si>
  <si>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</si>
  <si>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</si>
  <si>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</si>
  <si>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</si>
  <si>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</si>
  <si>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</si>
  <si>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</si>
  <si>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</si>
  <si>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</si>
  <si>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</si>
  <si>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</si>
  <si>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</si>
  <si>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</si>
  <si>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</si>
  <si>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</si>
  <si>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</si>
  <si>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</si>
  <si>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</si>
  <si>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</si>
  <si>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</si>
  <si>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</si>
  <si>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</si>
  <si>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</si>
  <si>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</si>
  <si>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</si>
  <si>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</si>
  <si>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</si>
  <si>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</si>
  <si>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</si>
  <si>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</si>
  <si>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</si>
  <si>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</si>
  <si>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</si>
  <si>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</si>
  <si>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</si>
  <si>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</si>
  <si>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</si>
  <si>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</si>
  <si>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</si>
  <si>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</si>
  <si>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</si>
  <si>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</si>
  <si>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</si>
  <si>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</si>
  <si>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</si>
  <si>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</si>
  <si>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</si>
  <si>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</si>
  <si>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</si>
  <si>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</si>
  <si>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</si>
  <si>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</si>
  <si>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</si>
  <si>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</si>
  <si>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</si>
  <si>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</si>
  <si>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</si>
  <si>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</si>
  <si>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</si>
  <si>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</si>
  <si>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</si>
  <si>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</si>
  <si>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</si>
  <si>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</si>
  <si>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</si>
  <si>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</si>
  <si>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</si>
  <si>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</si>
  <si>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</si>
  <si>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</si>
  <si>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</si>
  <si>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</si>
  <si>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</si>
  <si>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</si>
  <si>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</si>
  <si>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</si>
  <si>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</si>
  <si>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</si>
  <si>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</si>
  <si>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</si>
  <si>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</si>
  <si>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</si>
  <si>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</si>
  <si>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</si>
  <si>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</si>
  <si>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</si>
  <si>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</si>
  <si>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</si>
  <si>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</si>
  <si>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</si>
  <si>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</si>
  <si>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</si>
  <si>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</si>
  <si>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</si>
  <si>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</si>
  <si>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</si>
  <si>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</si>
  <si>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</si>
  <si>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</si>
  <si>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</si>
  <si>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</si>
  <si>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</si>
  <si>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</si>
  <si>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</si>
  <si>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</si>
  <si>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</si>
  <si>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</si>
  <si>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</si>
  <si>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</si>
  <si>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</si>
  <si>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</si>
  <si>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</si>
  <si>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</si>
  <si>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</si>
  <si>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</si>
  <si>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</si>
  <si>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</si>
  <si>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</si>
  <si>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</si>
  <si>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</si>
  <si>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</si>
  <si>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</si>
  <si>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</si>
  <si>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</si>
  <si>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</si>
  <si>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</si>
  <si>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</si>
  <si>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</si>
  <si>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</si>
  <si>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</si>
  <si>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</si>
  <si>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</si>
  <si>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</si>
  <si>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</si>
  <si>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</si>
  <si>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</si>
  <si>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</si>
  <si>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</si>
  <si>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</si>
  <si>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</si>
  <si>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</si>
  <si>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</si>
  <si>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</si>
  <si>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</si>
  <si>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</si>
  <si>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</si>
  <si>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</si>
  <si>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</si>
  <si>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</si>
  <si>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</si>
  <si>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</si>
  <si>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</si>
  <si>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</si>
  <si>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</si>
  <si>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</si>
  <si>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</si>
  <si>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</si>
  <si>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</si>
  <si>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</si>
  <si>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</si>
  <si>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</si>
  <si>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</si>
  <si>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</si>
  <si>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</si>
  <si>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</si>
  <si>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</si>
  <si>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</si>
  <si>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</si>
  <si>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</si>
  <si>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</si>
  <si>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</si>
  <si>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</si>
  <si>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</si>
  <si>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</si>
  <si>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</si>
  <si>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</si>
  <si>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</si>
  <si>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</si>
  <si>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</si>
  <si>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</si>
  <si>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</si>
  <si>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</si>
  <si>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</si>
  <si>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</si>
  <si>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</si>
  <si>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</si>
  <si>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</si>
  <si>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</si>
  <si>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</si>
  <si>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</si>
  <si>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</si>
  <si>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</si>
  <si>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</si>
  <si>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</si>
  <si>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</si>
  <si>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</si>
  <si>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</si>
  <si>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</si>
  <si>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</si>
  <si>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</si>
  <si>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</si>
  <si>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</si>
  <si>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</si>
  <si>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</si>
  <si>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</si>
  <si>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</si>
  <si>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</si>
  <si>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</si>
  <si>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</si>
  <si>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</si>
  <si>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</si>
  <si>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</si>
  <si>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</si>
  <si>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</si>
  <si>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</si>
  <si>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</si>
  <si>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</si>
  <si>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</si>
  <si>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</si>
  <si>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</si>
  <si>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</si>
  <si>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</si>
  <si>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</si>
  <si>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</si>
  <si>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</si>
  <si>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</si>
  <si>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</si>
  <si>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</si>
  <si>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</si>
  <si>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</si>
  <si>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</si>
  <si>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</si>
  <si>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</si>
  <si>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</si>
  <si>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</si>
  <si>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</si>
  <si>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</si>
  <si>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</si>
  <si>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</si>
  <si>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</si>
  <si>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</si>
  <si>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</si>
  <si>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</si>
  <si>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</si>
  <si>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</si>
  <si>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</si>
  <si>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</si>
  <si>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</si>
  <si>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</si>
  <si>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</si>
  <si>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</si>
  <si>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</si>
  <si>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</si>
  <si>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</si>
  <si>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</si>
  <si>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</si>
  <si>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</si>
  <si>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</si>
  <si>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</si>
  <si>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</si>
  <si>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</si>
  <si>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</si>
  <si>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</si>
  <si>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</si>
  <si>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</si>
  <si>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</si>
  <si>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</si>
  <si>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</si>
  <si>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</si>
  <si>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</si>
  <si>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</si>
  <si>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</si>
  <si>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</si>
  <si>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</si>
  <si>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</si>
  <si>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</si>
  <si>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</si>
  <si>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</si>
  <si>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</si>
  <si>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</si>
  <si>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</si>
  <si>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</si>
  <si>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</si>
  <si>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</si>
  <si>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</si>
  <si>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</si>
  <si>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</si>
  <si>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</si>
  <si>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</si>
  <si>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</si>
  <si>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</si>
  <si>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</si>
  <si>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</si>
  <si>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</si>
  <si>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</si>
  <si>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</si>
  <si>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</si>
  <si>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</si>
  <si>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</si>
  <si>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</si>
  <si>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</si>
  <si>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</si>
  <si>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</si>
  <si>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</si>
  <si>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</si>
  <si>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</si>
  <si>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</si>
  <si>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</si>
  <si>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</si>
  <si>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</si>
  <si>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</si>
  <si>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</si>
  <si>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</si>
  <si>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</si>
  <si>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</si>
  <si>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</si>
  <si>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</si>
  <si>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</si>
  <si>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</si>
  <si>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</si>
  <si>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</si>
  <si>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</si>
  <si>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</si>
  <si>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</si>
  <si>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</si>
  <si>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</si>
  <si>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</si>
  <si>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</si>
  <si>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</si>
  <si>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</si>
  <si>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</si>
  <si>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</si>
  <si>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</si>
  <si>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</si>
  <si>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</si>
  <si>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</si>
  <si>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</si>
  <si>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</si>
  <si>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</si>
  <si>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</si>
  <si>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</si>
  <si>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</si>
  <si>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</si>
  <si>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</si>
  <si>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</si>
  <si>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</si>
  <si>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</si>
  <si>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</si>
  <si>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</si>
  <si>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</si>
  <si>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</si>
  <si>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</si>
  <si>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</si>
  <si>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</si>
  <si>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</si>
  <si>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</si>
  <si>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</si>
  <si>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</si>
  <si>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</si>
  <si>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</si>
  <si>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</si>
  <si>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</si>
  <si>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</si>
  <si>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</si>
  <si>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</si>
  <si>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</si>
  <si>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</si>
  <si>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</si>
  <si>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</si>
  <si>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</si>
  <si>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</si>
  <si>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</si>
  <si>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</si>
  <si>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</si>
  <si>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</si>
  <si>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</si>
  <si>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</si>
  <si>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</si>
  <si>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</si>
  <si>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</si>
  <si>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</si>
  <si>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</si>
  <si>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</si>
  <si>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</si>
  <si>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</si>
  <si>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</si>
  <si>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</si>
  <si>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</si>
  <si>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</si>
  <si>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</si>
  <si>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</si>
  <si>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</si>
  <si>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</si>
  <si>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</si>
  <si>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</si>
  <si>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</si>
  <si>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</si>
  <si>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</si>
  <si>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</si>
  <si>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</si>
  <si>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</si>
  <si>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</si>
  <si>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</si>
  <si>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</si>
  <si>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</si>
  <si>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</si>
  <si>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</si>
  <si>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</si>
  <si>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</si>
  <si>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</si>
  <si>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</si>
  <si>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</si>
  <si>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</si>
  <si>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</si>
  <si>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</si>
  <si>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</si>
  <si>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</si>
  <si>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</si>
  <si>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</si>
  <si>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</si>
  <si>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</si>
  <si>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</si>
  <si>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</si>
  <si>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</si>
  <si>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</si>
  <si>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</si>
  <si>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</si>
  <si>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</si>
  <si>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</si>
  <si>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</si>
  <si>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</si>
  <si>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</si>
  <si>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</si>
  <si>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</si>
  <si>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</si>
  <si>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</si>
  <si>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</si>
  <si>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</si>
  <si>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</si>
  <si>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</si>
  <si>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</si>
  <si>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</si>
  <si>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</si>
  <si>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</si>
  <si>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</si>
  <si>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</si>
  <si>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</si>
  <si>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</si>
  <si>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</si>
  <si>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</si>
  <si>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</si>
  <si>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</si>
  <si>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</si>
  <si>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</si>
  <si>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</si>
  <si>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</si>
  <si>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</si>
  <si>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</si>
  <si>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</si>
  <si>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</si>
  <si>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</si>
  <si>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</si>
  <si>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</si>
  <si>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</si>
  <si>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</si>
  <si>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</si>
  <si>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</si>
  <si>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</si>
  <si>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</si>
  <si>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</si>
  <si>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</si>
  <si>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</si>
  <si>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</si>
  <si>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</si>
  <si>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</si>
  <si>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</si>
  <si>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</si>
  <si>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</si>
  <si>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</si>
  <si>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</si>
  <si>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</si>
  <si>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</si>
  <si>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</si>
  <si>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</si>
  <si>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</si>
  <si>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</si>
  <si>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</si>
  <si>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</si>
  <si>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</si>
  <si>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</si>
  <si>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</si>
  <si>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</si>
  <si>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</si>
  <si>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</si>
  <si>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</si>
  <si>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</si>
  <si>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</si>
  <si>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</si>
  <si>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</si>
  <si>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</si>
  <si>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</si>
  <si>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</si>
  <si>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</si>
  <si>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</si>
  <si>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</si>
  <si>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</si>
  <si>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</si>
  <si>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</si>
  <si>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</si>
  <si>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</si>
  <si>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</si>
  <si>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</si>
  <si>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</si>
  <si>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</si>
  <si>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</si>
  <si>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</si>
  <si>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</si>
  <si>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</si>
  <si>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</si>
  <si>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</si>
  <si>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</si>
  <si>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</si>
  <si>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</si>
  <si>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</si>
  <si>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</si>
  <si>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</si>
  <si>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</si>
  <si>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</si>
  <si>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</si>
  <si>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</si>
  <si>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</si>
  <si>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</si>
  <si>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</si>
  <si>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</si>
  <si>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</si>
  <si>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</si>
  <si>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</si>
  <si>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</si>
  <si>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</si>
  <si>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</si>
  <si>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</si>
  <si>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</si>
  <si>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</si>
  <si>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</si>
  <si>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</si>
  <si>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</si>
  <si>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</si>
  <si>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</si>
  <si>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</si>
  <si>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</si>
  <si>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</si>
  <si>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</si>
  <si>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</si>
  <si>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</si>
  <si>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</si>
  <si>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</si>
  <si>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</si>
  <si>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</si>
  <si>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</si>
  <si>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</si>
  <si>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</si>
  <si>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</si>
  <si>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</si>
  <si>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</si>
  <si>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</si>
  <si>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</si>
  <si>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</si>
  <si>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</si>
  <si>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</si>
  <si>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</si>
  <si>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</si>
  <si>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</si>
  <si>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</si>
  <si>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</si>
  <si>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</si>
  <si>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</si>
  <si>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</si>
  <si>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</si>
  <si>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</si>
  <si>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</si>
  <si>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</si>
  <si>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</si>
  <si>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</si>
  <si>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</si>
  <si>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</si>
  <si>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</si>
  <si>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</si>
  <si>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</si>
  <si>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</si>
  <si>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</si>
  <si>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</si>
  <si>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</si>
  <si>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</si>
  <si>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</si>
  <si>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</si>
  <si>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</si>
  <si>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</si>
  <si>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</si>
  <si>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</si>
  <si>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</si>
  <si>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</si>
  <si>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</si>
  <si>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</si>
  <si>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</si>
  <si>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</si>
  <si>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</si>
  <si>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</si>
  <si>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</si>
  <si>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</si>
  <si>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</si>
  <si>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</si>
  <si>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</si>
  <si>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</si>
  <si>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</si>
  <si>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</si>
  <si>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</si>
  <si>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</si>
  <si>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</si>
  <si>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</si>
  <si>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</si>
  <si>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</si>
  <si>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</si>
  <si>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</si>
  <si>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</si>
  <si>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</si>
  <si>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</si>
  <si>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</si>
  <si>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</si>
  <si>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</si>
  <si>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</si>
  <si>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</si>
  <si>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</si>
  <si>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</si>
  <si>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</si>
  <si>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</si>
  <si>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</si>
  <si>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</si>
  <si>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</si>
  <si>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</si>
  <si>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</si>
  <si>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</si>
  <si>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</si>
  <si>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</si>
  <si>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</si>
  <si>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</si>
  <si>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</si>
  <si>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</si>
  <si>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</si>
  <si>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</si>
  <si>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</si>
  <si>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</si>
  <si>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</si>
  <si>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</si>
  <si>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</si>
  <si>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</si>
  <si>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</si>
  <si>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</si>
  <si>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</si>
  <si>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</si>
  <si>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</si>
  <si>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</si>
  <si>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</si>
  <si>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</si>
  <si>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</si>
  <si>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</si>
  <si>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</si>
  <si>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</si>
  <si>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</si>
  <si>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</si>
  <si>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</si>
  <si>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</si>
  <si>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</si>
  <si>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</si>
  <si>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</si>
  <si>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</si>
  <si>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</si>
  <si>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</si>
  <si>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</si>
  <si>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</si>
  <si>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</si>
  <si>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</si>
  <si>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</si>
  <si>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</si>
  <si>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</si>
  <si>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</si>
  <si>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</si>
  <si>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</si>
  <si>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</si>
  <si>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</si>
  <si>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</si>
  <si>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</si>
  <si>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</si>
  <si>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</si>
  <si>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</si>
  <si>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</si>
  <si>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</si>
  <si>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</si>
  <si>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</si>
  <si>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</si>
  <si>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</si>
  <si>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</si>
  <si>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</si>
  <si>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</si>
  <si>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</si>
  <si>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</si>
  <si>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</si>
  <si>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</si>
  <si>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</si>
  <si>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</si>
  <si>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</si>
  <si>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</si>
  <si>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</si>
  <si>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</si>
  <si>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</si>
  <si>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</si>
  <si>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</si>
  <si>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</si>
  <si>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</si>
  <si>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</si>
  <si>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</si>
  <si>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</si>
  <si>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</si>
  <si>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</si>
  <si>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</si>
  <si>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</si>
  <si>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</si>
  <si>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</si>
  <si>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</si>
  <si>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</si>
  <si>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</si>
  <si>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</si>
  <si>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</si>
  <si>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</si>
  <si>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</si>
  <si>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</si>
  <si>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</si>
  <si>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</si>
  <si>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</si>
  <si>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</si>
  <si>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</si>
  <si>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</si>
  <si>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</si>
  <si>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</si>
  <si>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</si>
  <si>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</si>
  <si>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</si>
  <si>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</si>
  <si>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</si>
  <si>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</si>
  <si>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</si>
  <si>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</si>
  <si>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</si>
  <si>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</si>
  <si>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</si>
  <si>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</si>
  <si>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</si>
  <si>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</si>
  <si>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</si>
  <si>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</si>
  <si>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</si>
  <si>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</si>
  <si>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</si>
  <si>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</si>
  <si>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</si>
  <si>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</si>
  <si>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</si>
  <si>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</si>
  <si>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</si>
  <si>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</si>
  <si>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</si>
  <si>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</si>
  <si>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</si>
  <si>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</si>
  <si>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</si>
  <si>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</si>
  <si>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</si>
  <si>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</si>
  <si>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</si>
  <si>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</si>
  <si>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</si>
  <si>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</si>
  <si>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</si>
  <si>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</si>
  <si>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</si>
  <si>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</si>
  <si>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</si>
  <si>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</si>
  <si>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</si>
  <si>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</si>
  <si>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</si>
  <si>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</si>
  <si>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</si>
  <si>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</si>
  <si>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</si>
  <si>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</si>
  <si>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</si>
  <si>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</si>
  <si>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</si>
  <si>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</si>
  <si>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</si>
  <si>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</si>
  <si>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</si>
  <si>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</si>
  <si>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</si>
  <si>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</si>
  <si>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</si>
  <si>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</si>
  <si>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</si>
  <si>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</si>
  <si>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</si>
  <si>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</si>
  <si>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</si>
  <si>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</si>
  <si>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</si>
  <si>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</si>
  <si>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</si>
  <si>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</si>
  <si>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</si>
  <si>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</si>
  <si>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</si>
  <si>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</si>
  <si>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</si>
  <si>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</si>
  <si>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</si>
  <si>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</si>
  <si>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</si>
  <si>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</si>
  <si>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</si>
  <si>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</si>
  <si>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</si>
  <si>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</si>
  <si>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</si>
  <si>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</si>
  <si>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</si>
  <si>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</si>
  <si>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</si>
  <si>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</si>
  <si>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</si>
  <si>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</si>
  <si>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</si>
  <si>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</si>
  <si>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</si>
  <si>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</si>
  <si>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</si>
  <si>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</si>
  <si>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</si>
  <si>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</si>
  <si>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</si>
  <si>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</si>
  <si>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</si>
  <si>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</si>
  <si>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</si>
  <si>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</si>
  <si>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</si>
  <si>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</si>
  <si>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</si>
  <si>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</si>
  <si>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</si>
  <si>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</si>
  <si>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</si>
  <si>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</si>
  <si>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</si>
  <si>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</si>
  <si>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</si>
  <si>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</si>
  <si>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</si>
  <si>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</si>
  <si>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</si>
  <si>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</si>
  <si>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</si>
  <si>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</si>
  <si>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</si>
  <si>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</si>
  <si>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</si>
  <si>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</si>
  <si>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</si>
  <si>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</si>
  <si>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</si>
  <si>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</si>
  <si>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</si>
  <si>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</si>
  <si>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</si>
  <si>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</si>
  <si>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</si>
  <si>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</si>
  <si>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</si>
  <si>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</si>
  <si>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</si>
  <si>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</si>
  <si>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</si>
  <si>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</si>
  <si>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</si>
  <si>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</si>
  <si>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</si>
  <si>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</si>
  <si>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</si>
  <si>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</si>
  <si>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</si>
  <si>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</si>
  <si>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</si>
  <si>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</si>
  <si>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</si>
  <si>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</si>
  <si>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</si>
  <si>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</si>
  <si>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</si>
  <si>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</si>
  <si>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</si>
  <si>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</si>
  <si>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</si>
  <si>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</si>
  <si>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</si>
  <si>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</si>
  <si>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</si>
  <si>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</si>
  <si>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</si>
  <si>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</si>
  <si>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</si>
  <si>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</si>
  <si>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</si>
  <si>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</si>
  <si>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</si>
  <si>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</si>
  <si>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</si>
  <si>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</si>
  <si>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</si>
  <si>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</si>
  <si>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</si>
  <si>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</si>
  <si>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</si>
  <si>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</si>
  <si>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</si>
  <si>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</si>
  <si>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</si>
  <si>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</si>
  <si>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</si>
  <si>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</si>
  <si>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</si>
  <si>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</si>
  <si>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</si>
  <si>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</si>
  <si>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</si>
  <si>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</si>
  <si>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</si>
  <si>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</si>
  <si>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</si>
  <si>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</si>
  <si>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</si>
  <si>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</si>
  <si>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</si>
  <si>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</si>
  <si>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</si>
  <si>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</si>
  <si>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</si>
  <si>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</si>
  <si>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</si>
  <si>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</si>
  <si>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</si>
  <si>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</si>
  <si>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</si>
  <si>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</si>
  <si>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</si>
  <si>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</si>
  <si>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</si>
  <si>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</si>
  <si>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</si>
  <si>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</si>
  <si>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</si>
  <si>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</si>
  <si>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</si>
  <si>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</si>
  <si>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</si>
  <si>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</si>
  <si>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</si>
  <si>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</si>
  <si>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</si>
  <si>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</si>
  <si>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</si>
  <si>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</si>
  <si>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</si>
  <si>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</si>
  <si>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</si>
  <si>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</si>
  <si>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</si>
  <si>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</si>
  <si>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</si>
  <si>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</si>
  <si>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</si>
  <si>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</si>
  <si>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</si>
  <si>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</si>
  <si>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</si>
  <si>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</si>
  <si>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</si>
  <si>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</si>
  <si>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</si>
  <si>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</si>
  <si>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</si>
  <si>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</si>
  <si>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</si>
  <si>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</si>
  <si>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</si>
  <si>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</si>
  <si>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</si>
  <si>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</si>
  <si>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</si>
  <si>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</si>
  <si>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</si>
  <si>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</si>
  <si>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</si>
  <si>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</si>
  <si>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</si>
  <si>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</si>
  <si>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</si>
  <si>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</si>
  <si>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</si>
  <si>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</si>
  <si>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</si>
  <si>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</si>
  <si>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</si>
  <si>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</si>
  <si>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</si>
  <si>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</si>
  <si>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</si>
  <si>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</si>
  <si>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</si>
  <si>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</si>
  <si>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</si>
  <si>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</si>
  <si>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</si>
  <si>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</si>
  <si>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</si>
  <si>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</si>
  <si>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</si>
  <si>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</si>
  <si>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</si>
  <si>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</si>
  <si>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</si>
  <si>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</si>
  <si>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</si>
  <si>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</si>
  <si>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</si>
  <si>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</si>
  <si>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</si>
  <si>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</si>
  <si>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</si>
  <si>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</si>
  <si>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</si>
  <si>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</si>
  <si>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</si>
  <si>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</si>
  <si>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</si>
  <si>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</si>
  <si>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</si>
  <si>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</si>
  <si>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</si>
  <si>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</si>
  <si>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</si>
  <si>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</si>
  <si>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</si>
  <si>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</si>
  <si>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</si>
  <si>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</si>
  <si>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</si>
  <si>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</si>
  <si>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</si>
  <si>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</si>
  <si>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</si>
  <si>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</si>
  <si>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</si>
  <si>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</si>
  <si>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</si>
  <si>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</si>
  <si>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</si>
  <si>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</si>
  <si>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</si>
  <si>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</si>
  <si>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</si>
  <si>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</si>
  <si>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</si>
  <si>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</si>
  <si>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</si>
  <si>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</si>
  <si>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</si>
  <si>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</si>
  <si>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</si>
  <si>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</si>
  <si>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</si>
  <si>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</si>
  <si>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</si>
  <si>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</si>
  <si>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</si>
  <si>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</si>
  <si>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</si>
  <si>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</si>
  <si>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</si>
  <si>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</si>
  <si>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</si>
  <si>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</si>
  <si>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</si>
  <si>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</si>
  <si>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</si>
  <si>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</si>
  <si>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</si>
  <si>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</si>
  <si>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</si>
  <si>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</si>
  <si>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</si>
  <si>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</si>
  <si>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</si>
  <si>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</si>
  <si>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</si>
  <si>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</si>
  <si>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</si>
  <si>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</si>
  <si>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</si>
  <si>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</si>
  <si>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</si>
  <si>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</si>
  <si>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</si>
  <si>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</si>
  <si>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</si>
  <si>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</si>
  <si>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</si>
  <si>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</si>
  <si>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</si>
  <si>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</si>
  <si>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</si>
  <si>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</si>
  <si>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</si>
  <si>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</si>
  <si>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</si>
  <si>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</si>
  <si>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</si>
  <si>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</si>
  <si>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</si>
  <si>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</si>
  <si>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</si>
  <si>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</si>
  <si>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</si>
  <si>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</si>
  <si>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</si>
  <si>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</si>
  <si>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</si>
  <si>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</si>
  <si>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</si>
  <si>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</si>
  <si>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</si>
  <si>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</si>
  <si>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</si>
  <si>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</si>
  <si>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</si>
  <si>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</si>
  <si>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</si>
  <si>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</si>
  <si>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</si>
  <si>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</si>
  <si>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</si>
  <si>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</si>
  <si>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</si>
  <si>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</si>
  <si>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</si>
  <si>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</si>
  <si>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</si>
  <si>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</si>
  <si>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</si>
  <si>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</si>
  <si>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</si>
  <si>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</si>
  <si>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</si>
  <si>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</si>
  <si>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</si>
  <si>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</si>
  <si>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</si>
  <si>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</si>
  <si>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</si>
  <si>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</si>
  <si>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</si>
  <si>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</si>
  <si>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</si>
  <si>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</si>
  <si>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</si>
  <si>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</si>
  <si>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</si>
  <si>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</si>
  <si>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</si>
  <si>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</si>
  <si>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</si>
  <si>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</si>
  <si>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</si>
  <si>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</si>
  <si>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</si>
  <si>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</si>
  <si>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</si>
  <si>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</si>
  <si>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</si>
  <si>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</si>
  <si>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</si>
  <si>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</si>
  <si>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</si>
  <si>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</si>
  <si>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</si>
  <si>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</si>
  <si>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</si>
  <si>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</si>
  <si>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</si>
  <si>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</si>
  <si>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</si>
  <si>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</si>
  <si>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</si>
  <si>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</si>
  <si>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</si>
  <si>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</si>
  <si>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</si>
  <si>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</si>
  <si>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</si>
  <si>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</si>
  <si>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</si>
  <si>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</si>
  <si>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</si>
  <si>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</si>
  <si>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</si>
  <si>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</si>
  <si>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</si>
  <si>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</si>
  <si>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</si>
  <si>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</si>
  <si>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</si>
  <si>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</si>
  <si>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</si>
  <si>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</si>
  <si>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</si>
  <si>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</si>
  <si>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</si>
  <si>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</si>
  <si>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</si>
  <si>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</si>
  <si>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</si>
  <si>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</si>
  <si>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</si>
  <si>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</si>
  <si>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</si>
  <si>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</si>
  <si>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</si>
  <si>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</si>
  <si>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</si>
  <si>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</si>
  <si>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</si>
  <si>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</si>
  <si>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</si>
  <si>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</si>
  <si>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</si>
  <si>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</si>
  <si>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</si>
  <si>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</si>
  <si>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</si>
  <si>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</si>
  <si>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</si>
  <si>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</si>
  <si>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</si>
  <si>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</si>
  <si>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</si>
  <si>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</si>
  <si>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</si>
  <si>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</si>
  <si>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</si>
  <si>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</si>
  <si>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</si>
  <si>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</si>
  <si>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</si>
  <si>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</si>
  <si>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</si>
  <si>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</si>
  <si>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</si>
  <si>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</si>
  <si>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</si>
  <si>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</si>
  <si>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</si>
  <si>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</si>
  <si>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</si>
  <si>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</si>
  <si>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</si>
  <si>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</si>
  <si>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</si>
  <si>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</si>
  <si>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</si>
  <si>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</si>
  <si>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</si>
  <si>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</si>
  <si>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</si>
  <si>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</si>
  <si>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</si>
  <si>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</si>
  <si>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</si>
  <si>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</si>
  <si>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</si>
  <si>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</si>
  <si>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</si>
  <si>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</si>
  <si>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</si>
  <si>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</si>
  <si>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</si>
  <si>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</si>
  <si>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</si>
  <si>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</si>
  <si>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</si>
  <si>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</si>
  <si>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</si>
  <si>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</si>
  <si>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</si>
  <si>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</si>
  <si>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</si>
  <si>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</si>
  <si>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</si>
  <si>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</si>
  <si>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</si>
  <si>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</si>
  <si>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</si>
  <si>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</si>
  <si>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</si>
  <si>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</si>
  <si>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</si>
  <si>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</si>
  <si>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</si>
  <si>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</si>
  <si>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</si>
  <si>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</si>
  <si>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</si>
  <si>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</si>
  <si>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</si>
  <si>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</si>
  <si>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</si>
  <si>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</si>
  <si>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</si>
  <si>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</si>
  <si>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</si>
  <si>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</si>
  <si>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</si>
  <si>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</si>
  <si>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</si>
  <si>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</si>
  <si>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</si>
  <si>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</si>
  <si>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</si>
  <si>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</si>
  <si>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</si>
  <si>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</si>
  <si>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</si>
  <si>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</si>
  <si>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</si>
  <si>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</si>
  <si>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</si>
  <si>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</si>
  <si>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</si>
  <si>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</si>
  <si>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</si>
  <si>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</si>
  <si>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</si>
  <si>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</si>
  <si>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</si>
  <si>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</si>
  <si>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</si>
  <si>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</si>
  <si>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</si>
  <si>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</si>
  <si>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</si>
  <si>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</si>
  <si>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</si>
  <si>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</si>
  <si>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</si>
  <si>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</si>
  <si>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</si>
  <si>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</si>
  <si>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</si>
  <si>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</si>
  <si>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</si>
  <si>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</si>
  <si>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</si>
  <si>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</si>
  <si>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</si>
  <si>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</si>
  <si>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</si>
  <si>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</si>
  <si>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</si>
  <si>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</si>
  <si>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</si>
  <si>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</si>
  <si>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</si>
  <si>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</si>
  <si>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</si>
  <si>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</si>
  <si>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</si>
  <si>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</si>
  <si>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</si>
  <si>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</si>
  <si>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</si>
  <si>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</si>
  <si>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</si>
  <si>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</si>
  <si>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</si>
  <si>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</si>
  <si>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</si>
  <si>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</si>
  <si>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</si>
  <si>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</si>
  <si>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</si>
  <si>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</si>
  <si>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</si>
  <si>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</si>
  <si>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</si>
  <si>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</si>
  <si>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</si>
  <si>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</si>
  <si>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</si>
  <si>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</si>
  <si>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</si>
  <si>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</si>
  <si>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</si>
  <si>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</si>
  <si>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</si>
  <si>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</si>
  <si>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</si>
  <si>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</si>
  <si>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</si>
  <si>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</si>
  <si>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</si>
  <si>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</si>
  <si>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</si>
  <si>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</si>
  <si>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</si>
  <si>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</si>
  <si>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</si>
  <si>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</si>
  <si>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</si>
  <si>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</si>
  <si>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</si>
  <si>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</si>
  <si>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</si>
  <si>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</si>
  <si>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</si>
  <si>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</si>
  <si>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</si>
  <si>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</si>
  <si>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</si>
  <si>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</si>
  <si>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</si>
  <si>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</si>
  <si>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</si>
  <si>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</si>
  <si>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</si>
  <si>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</si>
  <si>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</si>
  <si>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</si>
  <si>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</si>
  <si>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</si>
  <si>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</si>
  <si>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</si>
  <si>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</si>
  <si>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</si>
  <si>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</si>
  <si>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</si>
  <si>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</si>
  <si>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</si>
  <si>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</si>
  <si>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</si>
  <si>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</si>
  <si>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</si>
  <si>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</si>
  <si>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</si>
  <si>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</si>
  <si>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</si>
  <si>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</si>
  <si>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</si>
  <si>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</si>
  <si>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</si>
  <si>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</si>
  <si>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</si>
  <si>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</si>
  <si>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</si>
  <si>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</si>
  <si>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</si>
  <si>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</si>
  <si>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</si>
  <si>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</si>
  <si>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</si>
  <si>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</si>
  <si>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</si>
  <si>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</si>
  <si>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</si>
  <si>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</si>
  <si>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</si>
  <si>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</si>
  <si>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</si>
  <si>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</si>
  <si>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</si>
  <si>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</si>
  <si>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</si>
  <si>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</si>
  <si>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</si>
  <si>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</si>
  <si>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</si>
  <si>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</si>
  <si>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</si>
  <si>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</si>
  <si>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</si>
  <si>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</si>
  <si>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</si>
  <si>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</si>
  <si>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</si>
  <si>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</si>
  <si>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</si>
  <si>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</si>
  <si>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</si>
  <si>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</si>
  <si>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</si>
  <si>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</si>
  <si>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</si>
  <si>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</si>
  <si>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</si>
  <si>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</si>
  <si>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</si>
  <si>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</si>
  <si>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</si>
  <si>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</si>
  <si>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</si>
  <si>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</si>
  <si>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</si>
  <si>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</si>
  <si>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</si>
  <si>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</si>
  <si>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</si>
  <si>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</si>
  <si>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</si>
  <si>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</si>
  <si>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</si>
  <si>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</si>
  <si>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</si>
  <si>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</si>
  <si>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</si>
  <si>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</si>
  <si>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</si>
  <si>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</si>
  <si>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</si>
  <si>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</si>
  <si>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</si>
  <si>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</si>
  <si>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</si>
  <si>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</si>
  <si>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</si>
  <si>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</si>
  <si>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</si>
  <si>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</si>
  <si>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</si>
  <si>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</si>
  <si>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</si>
  <si>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</si>
  <si>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</si>
  <si>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</si>
  <si>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</si>
  <si>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</si>
  <si>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</si>
  <si>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</si>
  <si>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</si>
  <si>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</si>
  <si>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</si>
  <si>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</si>
  <si>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</si>
  <si>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</si>
  <si>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</si>
  <si>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</si>
  <si>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</si>
  <si>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</si>
  <si>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</si>
  <si>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</si>
  <si>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</si>
  <si>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</si>
  <si>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</si>
  <si>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</si>
  <si>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</si>
  <si>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</si>
  <si>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</si>
  <si>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</si>
  <si>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</si>
  <si>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</si>
  <si>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</si>
  <si>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</si>
  <si>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</si>
  <si>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</si>
  <si>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</si>
  <si>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</si>
  <si>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</si>
  <si>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</si>
  <si>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</si>
  <si>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</si>
  <si>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</si>
  <si>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</si>
  <si>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</si>
  <si>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</si>
  <si>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</si>
  <si>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</si>
  <si>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</si>
  <si>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</si>
  <si>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</si>
  <si>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</si>
  <si>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</si>
  <si>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</si>
  <si>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</si>
  <si>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</si>
  <si>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</si>
  <si>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</si>
  <si>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</si>
  <si>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</si>
  <si>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</si>
  <si>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</si>
  <si>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</si>
  <si>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</si>
  <si>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</si>
  <si>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</si>
  <si>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</si>
  <si>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</si>
  <si>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</si>
  <si>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</si>
  <si>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</si>
  <si>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</si>
  <si>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</si>
  <si>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</si>
  <si>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</si>
  <si>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</si>
  <si>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</si>
  <si>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</si>
  <si>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</si>
  <si>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</si>
  <si>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</si>
  <si>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</si>
  <si>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</si>
  <si>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</si>
  <si>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</si>
  <si>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</si>
  <si>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</si>
  <si>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</si>
  <si>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</si>
  <si>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</si>
  <si>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</si>
  <si>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</si>
  <si>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</si>
  <si>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</si>
  <si>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</si>
  <si>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</si>
  <si>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</si>
  <si>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</si>
  <si>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</si>
  <si>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</si>
  <si>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</si>
  <si>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</si>
  <si>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</si>
  <si>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</si>
  <si>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</si>
  <si>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</si>
  <si>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</si>
  <si>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</si>
  <si>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</si>
  <si>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</si>
  <si>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</si>
  <si>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</si>
  <si>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</si>
  <si>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</si>
  <si>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</si>
  <si>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</si>
  <si>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</si>
  <si>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</si>
  <si>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</si>
  <si>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</si>
  <si>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</si>
  <si>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</si>
  <si>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</si>
  <si>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</si>
  <si>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</si>
  <si>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</si>
  <si>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</si>
  <si>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</si>
  <si>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</si>
  <si>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</si>
  <si>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</si>
  <si>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</si>
  <si>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</si>
  <si>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</si>
  <si>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</si>
  <si>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</si>
  <si>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</si>
  <si>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</si>
  <si>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</si>
  <si>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</si>
  <si>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</si>
  <si>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</si>
  <si>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</si>
  <si>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</si>
  <si>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</si>
  <si>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</si>
  <si>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</si>
  <si>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</si>
  <si>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</si>
  <si>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</si>
  <si>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</si>
  <si>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</si>
  <si>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</si>
  <si>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</si>
  <si>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</si>
  <si>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</si>
  <si>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</si>
  <si>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</si>
  <si>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</si>
  <si>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</si>
  <si>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</si>
  <si>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</si>
  <si>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</si>
  <si>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</si>
  <si>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</si>
  <si>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</si>
  <si>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</si>
  <si>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</si>
  <si>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</si>
  <si>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</si>
  <si>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</si>
  <si>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</si>
  <si>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</si>
  <si>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</si>
  <si>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</si>
  <si>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</si>
  <si>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</si>
  <si>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</si>
  <si>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</si>
  <si>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</si>
  <si>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</si>
  <si>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</si>
  <si>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</si>
  <si>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</si>
  <si>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</si>
  <si>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</si>
  <si>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</si>
  <si>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</si>
  <si>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</si>
  <si>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</si>
  <si>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</si>
  <si>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</si>
  <si>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</si>
  <si>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</si>
  <si>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</si>
  <si>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</si>
  <si>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</si>
  <si>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</si>
  <si>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</si>
  <si>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</si>
  <si>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</si>
  <si>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</si>
  <si>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</si>
  <si>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</si>
  <si>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</si>
  <si>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</si>
  <si>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</si>
  <si>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</si>
  <si>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</si>
  <si>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</si>
  <si>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</si>
  <si>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</si>
  <si>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</si>
  <si>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</si>
  <si>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</si>
  <si>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</si>
  <si>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</si>
  <si>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</si>
  <si>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</si>
  <si>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</si>
  <si>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</si>
  <si>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</si>
  <si>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</si>
  <si>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</si>
  <si>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</si>
  <si>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</si>
  <si>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</si>
  <si>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</si>
  <si>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</si>
  <si>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</si>
  <si>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</si>
  <si>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</si>
  <si>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</si>
  <si>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</si>
  <si>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</si>
  <si>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</si>
  <si>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</si>
  <si>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</si>
  <si>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</si>
  <si>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</si>
  <si>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</si>
  <si>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</si>
  <si>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</si>
  <si>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</si>
  <si>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</si>
  <si>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</si>
  <si>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</si>
  <si>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</si>
  <si>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</si>
  <si>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</si>
  <si>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</si>
  <si>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</si>
  <si>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</si>
  <si>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</si>
  <si>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</si>
  <si>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</si>
  <si>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</si>
  <si>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</si>
  <si>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</si>
  <si>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</si>
  <si>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</si>
  <si>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</si>
  <si>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</si>
  <si>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</si>
  <si>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</si>
  <si>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</si>
  <si>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</si>
  <si>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</si>
  <si>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</si>
  <si>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</si>
  <si>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</si>
  <si>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</si>
  <si>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</si>
  <si>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</si>
  <si>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</si>
  <si>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</si>
  <si>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</si>
  <si>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</si>
  <si>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</si>
  <si>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</si>
  <si>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</si>
  <si>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</si>
  <si>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</si>
  <si>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</si>
  <si>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</si>
  <si>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</si>
  <si>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</si>
  <si>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</si>
  <si>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</si>
  <si>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</si>
  <si>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</si>
  <si>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</si>
  <si>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</si>
  <si>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</si>
  <si>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</si>
  <si>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</si>
  <si>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</si>
  <si>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</si>
  <si>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</si>
  <si>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</si>
  <si>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</si>
  <si>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</si>
  <si>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</si>
  <si>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</si>
  <si>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</si>
  <si>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</si>
  <si>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</si>
  <si>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</si>
  <si>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</si>
  <si>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</si>
  <si>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</si>
  <si>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</si>
  <si>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</si>
  <si>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</si>
  <si>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</si>
  <si>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</si>
  <si>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</si>
  <si>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</si>
  <si>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</si>
  <si>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</si>
  <si>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</si>
  <si>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</si>
  <si>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</si>
  <si>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</si>
  <si>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</si>
  <si>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</si>
  <si>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</si>
  <si>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</si>
  <si>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</si>
  <si>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</si>
  <si>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</si>
  <si>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</si>
  <si>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</si>
  <si>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</si>
  <si>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</si>
  <si>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</si>
  <si>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</si>
  <si>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</si>
  <si>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</si>
  <si>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</si>
  <si>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</si>
  <si>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</si>
  <si>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</si>
  <si>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</si>
  <si>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</si>
  <si>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</si>
  <si>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</si>
  <si>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</si>
  <si>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</si>
  <si>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</si>
  <si>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</si>
  <si>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</si>
  <si>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</si>
  <si>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</si>
  <si>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</si>
  <si>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</si>
  <si>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</si>
  <si>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</si>
  <si>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</si>
  <si>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</si>
  <si>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</si>
  <si>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</si>
  <si>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</si>
  <si>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</si>
  <si>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</si>
  <si>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</si>
  <si>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</si>
  <si>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</si>
  <si>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</si>
  <si>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</si>
  <si>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</si>
  <si>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</si>
  <si>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</si>
  <si>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</si>
  <si>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</si>
  <si>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</si>
  <si>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</si>
  <si>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</si>
  <si>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</si>
  <si>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</si>
  <si>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</si>
  <si>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</si>
  <si>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</si>
  <si>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</si>
  <si>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</si>
  <si>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</si>
  <si>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</si>
  <si>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</si>
  <si>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</si>
  <si>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</si>
  <si>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</si>
  <si>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</si>
  <si>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</si>
  <si>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</si>
  <si>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</si>
  <si>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</si>
  <si>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</si>
  <si>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</si>
  <si>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</si>
  <si>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</si>
  <si>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</si>
  <si>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</si>
  <si>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</si>
  <si>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</si>
  <si>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</si>
  <si>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</si>
  <si>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</si>
  <si>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</si>
  <si>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</si>
  <si>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</si>
  <si>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</si>
  <si>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</si>
  <si>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</si>
  <si>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</si>
  <si>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</si>
  <si>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</si>
  <si>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</si>
  <si>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</si>
  <si>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</si>
  <si>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</si>
  <si>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</si>
  <si>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</si>
  <si>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</si>
  <si>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</si>
  <si>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</si>
  <si>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</si>
  <si>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</si>
  <si>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</si>
  <si>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</si>
  <si>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</si>
  <si>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</si>
  <si>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</si>
  <si>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</si>
  <si>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</si>
  <si>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</si>
  <si>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</si>
  <si>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</si>
  <si>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</si>
  <si>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</si>
  <si>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</si>
  <si>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</si>
  <si>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</si>
  <si>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</si>
  <si>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</si>
  <si>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</si>
  <si>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</si>
  <si>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</si>
  <si>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</si>
  <si>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</si>
  <si>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</si>
  <si>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</si>
  <si>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</si>
  <si>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</si>
  <si>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</si>
  <si>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</si>
  <si>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</si>
  <si>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</si>
  <si>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</si>
  <si>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</si>
  <si>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</si>
  <si>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</si>
  <si>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</si>
  <si>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</si>
  <si>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</si>
  <si>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</si>
  <si>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</si>
  <si>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</si>
  <si>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</si>
  <si>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</si>
  <si>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</si>
  <si>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</si>
  <si>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</si>
  <si>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</si>
  <si>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</si>
  <si>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</si>
  <si>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</si>
  <si>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</si>
  <si>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</si>
  <si>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</si>
  <si>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</si>
  <si>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</si>
  <si>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</si>
  <si>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</si>
  <si>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</si>
  <si>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</si>
  <si>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</si>
  <si>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</si>
  <si>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</si>
  <si>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</si>
  <si>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</si>
  <si>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</si>
  <si>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</si>
  <si>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</si>
  <si>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</si>
  <si>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</si>
  <si>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</si>
  <si>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</si>
  <si>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</si>
  <si>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</si>
  <si>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</si>
  <si>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</si>
  <si>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</si>
  <si>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</si>
  <si>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</si>
  <si>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</si>
  <si>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</si>
  <si>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</si>
  <si>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</si>
  <si>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</si>
  <si>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</si>
  <si>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</si>
  <si>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</si>
  <si>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</si>
  <si>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</si>
  <si>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</si>
  <si>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</si>
  <si>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</si>
  <si>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</si>
  <si>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</si>
  <si>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</si>
  <si>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</si>
  <si>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</si>
  <si>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</si>
  <si>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</si>
  <si>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</si>
  <si>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</si>
  <si>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</si>
  <si>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</si>
  <si>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</si>
  <si>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</si>
  <si>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</si>
  <si>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</si>
  <si>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</si>
  <si>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</si>
  <si>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</si>
  <si>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</si>
  <si>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</si>
  <si>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</si>
  <si>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</si>
  <si>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</si>
  <si>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</si>
  <si>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</si>
  <si>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</si>
  <si>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</si>
  <si>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</si>
  <si>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</si>
  <si>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</si>
  <si>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</si>
  <si>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</si>
  <si>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</si>
  <si>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</si>
  <si>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</si>
  <si>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</si>
  <si>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</si>
  <si>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</si>
  <si>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</si>
  <si>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</si>
  <si>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</si>
  <si>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</si>
  <si>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</si>
  <si>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</si>
  <si>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</si>
  <si>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</si>
  <si>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</si>
  <si>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</si>
  <si>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</si>
  <si>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</si>
  <si>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</si>
  <si>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</si>
  <si>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</si>
  <si>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</si>
  <si>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</si>
  <si>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</si>
  <si>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</si>
  <si>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</si>
  <si>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</si>
  <si>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</si>
  <si>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</si>
  <si>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</si>
  <si>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</si>
  <si>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</si>
  <si>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</si>
  <si>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</si>
  <si>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</si>
  <si>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</si>
  <si>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</si>
  <si>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</si>
  <si>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</si>
  <si>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</si>
  <si>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</si>
  <si>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</si>
  <si>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</si>
  <si>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</si>
  <si>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</si>
  <si>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</si>
  <si>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</si>
  <si>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</si>
  <si>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</si>
  <si>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</si>
  <si>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</si>
  <si>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</si>
  <si>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</si>
  <si>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</si>
  <si>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</si>
  <si>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</si>
  <si>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</si>
  <si>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</si>
  <si>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</si>
  <si>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</si>
  <si>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</si>
  <si>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</si>
  <si>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</si>
  <si>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</si>
  <si>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</si>
  <si>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</si>
  <si>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</si>
  <si>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</si>
  <si>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</si>
  <si>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</si>
  <si>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</si>
  <si>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</si>
  <si>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</si>
  <si>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</si>
  <si>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</si>
  <si>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</si>
  <si>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</si>
  <si>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</si>
  <si>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</si>
  <si>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</si>
  <si>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</si>
  <si>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</si>
  <si>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</si>
  <si>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</si>
  <si>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</si>
  <si>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</si>
  <si>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</si>
  <si>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</si>
  <si>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</si>
  <si>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</si>
  <si>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</si>
  <si>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</si>
  <si>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</si>
  <si>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</si>
  <si>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</si>
  <si>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</si>
  <si>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</si>
  <si>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</si>
  <si>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</si>
  <si>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</si>
  <si>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</si>
  <si>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</si>
  <si>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</si>
  <si>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</si>
  <si>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</si>
  <si>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</si>
  <si>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</si>
  <si>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</si>
  <si>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</si>
  <si>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</si>
  <si>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</si>
  <si>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</si>
  <si>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</si>
  <si>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</si>
  <si>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</si>
  <si>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</si>
  <si>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</si>
  <si>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</si>
  <si>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</si>
  <si>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</si>
  <si>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</si>
  <si>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</si>
  <si>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</si>
  <si>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</si>
  <si>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</si>
  <si>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</si>
  <si>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</si>
  <si>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</si>
  <si>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</si>
  <si>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</si>
  <si>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</si>
  <si>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</si>
  <si>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</si>
  <si>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</si>
  <si>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</si>
  <si>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</si>
  <si>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</si>
  <si>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</si>
  <si>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</si>
  <si>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</si>
  <si>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</si>
  <si>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</si>
  <si>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</si>
  <si>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</si>
  <si>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</si>
  <si>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</si>
  <si>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</si>
  <si>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</si>
  <si>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</si>
  <si>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</si>
  <si>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</si>
  <si>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</si>
  <si>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</si>
  <si>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</si>
  <si>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</si>
  <si>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</si>
  <si>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</si>
  <si>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</si>
  <si>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</si>
  <si>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</si>
  <si>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</si>
  <si>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</si>
  <si>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</si>
  <si>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</si>
  <si>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</si>
  <si>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</si>
  <si>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</si>
  <si>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</si>
  <si>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</si>
  <si>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</si>
  <si>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</si>
  <si>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</si>
  <si>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</si>
  <si>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</si>
  <si>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</si>
  <si>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</si>
  <si>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</si>
  <si>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</si>
  <si>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</si>
  <si>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</si>
  <si>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</si>
  <si>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</si>
  <si>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</si>
  <si>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</si>
  <si>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</si>
  <si>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</si>
  <si>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</si>
  <si>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</si>
  <si>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</si>
  <si>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</si>
  <si>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</si>
  <si>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</si>
  <si>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</si>
  <si>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</si>
  <si>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</si>
  <si>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</si>
  <si>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</si>
  <si>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</si>
  <si>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</si>
  <si>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</si>
  <si>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</si>
  <si>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</si>
  <si>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</si>
  <si>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</si>
  <si>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</si>
  <si>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</si>
  <si>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</si>
  <si>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</si>
  <si>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</si>
  <si>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</si>
  <si>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</si>
  <si>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</si>
  <si>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</si>
  <si>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</si>
  <si>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</si>
  <si>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</si>
  <si>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</si>
  <si>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</si>
  <si>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</si>
  <si>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</si>
  <si>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</si>
  <si>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</si>
  <si>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</si>
  <si>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</si>
  <si>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</si>
  <si>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</si>
  <si>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</si>
  <si>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</si>
  <si>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</si>
  <si>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</si>
  <si>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</si>
  <si>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</si>
  <si>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</si>
  <si>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</si>
  <si>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</si>
  <si>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</si>
  <si>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</si>
  <si>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</si>
  <si>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</si>
  <si>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</si>
  <si>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</si>
  <si>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</si>
  <si>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</si>
  <si>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</si>
  <si>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</si>
  <si>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</si>
  <si>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</si>
  <si>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</si>
  <si>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</si>
  <si>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</si>
  <si>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</si>
  <si>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</si>
  <si>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</si>
  <si>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</si>
  <si>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</si>
  <si>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</si>
  <si>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</si>
  <si>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</si>
  <si>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</si>
  <si>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</si>
  <si>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</si>
  <si>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</si>
  <si>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</si>
  <si>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</si>
  <si>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</si>
  <si>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</si>
  <si>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</si>
  <si>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</si>
  <si>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</si>
  <si>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</si>
  <si>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</si>
  <si>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</si>
  <si>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</si>
  <si>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</si>
  <si>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</si>
  <si>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</si>
  <si>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</si>
  <si>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</si>
  <si>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</si>
  <si>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</si>
  <si>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</si>
  <si>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</si>
  <si>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</si>
  <si>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</si>
  <si>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</si>
  <si>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</si>
  <si>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</si>
  <si>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</si>
  <si>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</si>
  <si>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</si>
  <si>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</si>
  <si>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</si>
  <si>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</si>
  <si>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</si>
  <si>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</si>
  <si>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</si>
  <si>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</si>
  <si>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</si>
  <si>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</si>
  <si>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</si>
  <si>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</si>
  <si>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</si>
  <si>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</si>
  <si>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</si>
  <si>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</si>
  <si>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</si>
  <si>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</si>
  <si>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</si>
  <si>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</si>
  <si>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</si>
  <si>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</si>
  <si>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</si>
  <si>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</si>
  <si>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</si>
  <si>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</si>
  <si>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</si>
  <si>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</si>
  <si>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</si>
  <si>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</si>
  <si>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</si>
  <si>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</si>
  <si>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</si>
  <si>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</si>
  <si>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</si>
  <si>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</si>
  <si>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</si>
  <si>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</si>
  <si>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</si>
  <si>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</si>
  <si>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</si>
  <si>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</si>
  <si>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</si>
  <si>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</si>
  <si>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</si>
  <si>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</si>
  <si>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</si>
  <si>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</si>
  <si>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</si>
  <si>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</si>
  <si>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</si>
  <si>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</si>
  <si>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</si>
  <si>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</si>
  <si>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</si>
  <si>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</si>
  <si>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</si>
  <si>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</si>
  <si>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</si>
  <si>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</si>
  <si>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</si>
  <si>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</si>
  <si>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</si>
  <si>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</si>
  <si>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</si>
  <si>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</si>
  <si>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</si>
  <si>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</si>
  <si>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</si>
  <si>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</si>
  <si>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</si>
  <si>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</si>
  <si>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</si>
  <si>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</si>
  <si>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</si>
  <si>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</si>
  <si>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</si>
  <si>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</si>
  <si>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</si>
  <si>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</si>
  <si>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</si>
  <si>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</si>
  <si>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</si>
  <si>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</si>
  <si>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</si>
  <si>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</si>
  <si>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</si>
  <si>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</si>
  <si>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</si>
  <si>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</si>
  <si>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</si>
  <si>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</si>
  <si>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</si>
  <si>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</si>
  <si>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</si>
  <si>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</si>
  <si>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</si>
  <si>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</si>
  <si>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</si>
  <si>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</si>
  <si>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</si>
  <si>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</si>
  <si>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</si>
  <si>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</si>
  <si>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</si>
  <si>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</si>
  <si>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</si>
  <si>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</si>
  <si>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</si>
  <si>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</si>
  <si>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</si>
  <si>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</si>
  <si>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</si>
  <si>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</si>
  <si>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</si>
  <si>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</si>
  <si>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</si>
  <si>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</si>
  <si>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</si>
  <si>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</si>
  <si>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</si>
  <si>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</si>
  <si>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</si>
  <si>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</si>
  <si>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</si>
  <si>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</si>
  <si>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</si>
  <si>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</si>
  <si>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</si>
  <si>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</si>
  <si>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</si>
  <si>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</si>
  <si>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</si>
  <si>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</si>
  <si>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</si>
  <si>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</si>
  <si>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</si>
  <si>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</si>
  <si>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</si>
  <si>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</si>
  <si>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</si>
  <si>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</si>
  <si>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</si>
  <si>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</si>
  <si>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</si>
  <si>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</si>
  <si>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</si>
  <si>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</si>
  <si>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</si>
  <si>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</si>
  <si>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</si>
  <si>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</si>
  <si>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</si>
  <si>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</si>
  <si>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</si>
  <si>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</si>
  <si>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</si>
  <si>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</si>
  <si>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</si>
  <si>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</si>
  <si>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</si>
  <si>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</si>
  <si>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</si>
  <si>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</si>
  <si>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</si>
  <si>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</si>
  <si>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</si>
  <si>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</si>
  <si>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</si>
  <si>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</si>
  <si>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</si>
  <si>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</si>
  <si>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</si>
  <si>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</si>
  <si>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</si>
  <si>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</si>
  <si>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</si>
  <si>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</si>
  <si>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</si>
  <si>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</si>
  <si>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</si>
  <si>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</si>
  <si>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</si>
  <si>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</si>
  <si>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</si>
  <si>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</si>
  <si>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</si>
  <si>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</si>
  <si>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</si>
  <si>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</si>
  <si>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</si>
  <si>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</si>
  <si>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</si>
  <si>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</si>
  <si>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</si>
  <si>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</si>
  <si>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</si>
  <si>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</si>
  <si>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</si>
  <si>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</si>
  <si>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</si>
  <si>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</si>
  <si>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</si>
  <si>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</si>
  <si>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</si>
  <si>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</si>
  <si>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</si>
  <si>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</si>
  <si>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</si>
  <si>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</si>
  <si>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</si>
  <si>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</si>
  <si>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</si>
  <si>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</si>
  <si>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</si>
  <si>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</si>
  <si>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</si>
  <si>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</si>
  <si>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</si>
  <si>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</si>
  <si>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</si>
  <si>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</si>
  <si>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</si>
  <si>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</si>
  <si>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</si>
  <si>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</si>
  <si>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</si>
  <si>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</si>
  <si>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</si>
  <si>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</si>
  <si>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</si>
  <si>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</si>
  <si>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</si>
  <si>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</si>
  <si>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</si>
  <si>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</si>
  <si>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</si>
  <si>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</si>
  <si>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</si>
  <si>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</si>
  <si>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</si>
  <si>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</si>
  <si>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</si>
  <si>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</si>
  <si>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</si>
  <si>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</si>
  <si>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</si>
  <si>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</si>
  <si>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</si>
  <si>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</si>
  <si>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</si>
  <si>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</si>
  <si>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</si>
  <si>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</si>
  <si>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</si>
  <si>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</si>
  <si>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</si>
  <si>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</si>
  <si>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</si>
  <si>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</si>
  <si>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</si>
  <si>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</si>
  <si>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</si>
  <si>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</si>
  <si>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</si>
  <si>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</si>
  <si>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</si>
  <si>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</si>
  <si>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</si>
  <si>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</si>
  <si>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</si>
  <si>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</si>
  <si>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</si>
  <si>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</si>
  <si>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</si>
  <si>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</si>
  <si>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</si>
  <si>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</si>
  <si>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</si>
  <si>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</si>
  <si>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</si>
  <si>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</si>
  <si>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</si>
  <si>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</si>
  <si>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</si>
  <si>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</si>
  <si>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</si>
  <si>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</si>
  <si>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</si>
  <si>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</si>
  <si>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</si>
  <si>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</si>
  <si>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</si>
  <si>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</si>
  <si>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</si>
  <si>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</si>
  <si>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</si>
  <si>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</si>
  <si>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</si>
  <si>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</si>
  <si>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</si>
  <si>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</si>
  <si>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</si>
  <si>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</si>
  <si>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</si>
  <si>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</si>
  <si>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</si>
  <si>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</si>
  <si>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</si>
  <si>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</si>
  <si>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</si>
  <si>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</si>
  <si>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</si>
  <si>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</si>
  <si>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</si>
  <si>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</si>
  <si>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</si>
  <si>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</si>
  <si>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</si>
  <si>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</si>
  <si>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</si>
  <si>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</si>
  <si>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</si>
  <si>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</si>
  <si>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</si>
  <si>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</si>
  <si>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</si>
  <si>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</si>
  <si>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</si>
  <si>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</si>
  <si>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</si>
  <si>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</si>
  <si>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</si>
  <si>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</si>
  <si>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</si>
  <si>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</si>
  <si>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</si>
  <si>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</si>
  <si>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</si>
  <si>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</si>
  <si>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</si>
  <si>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</si>
  <si>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</si>
  <si>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</si>
  <si>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</si>
  <si>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</si>
  <si>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</si>
  <si>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</si>
  <si>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</si>
  <si>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</si>
  <si>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</si>
  <si>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</si>
  <si>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</si>
  <si>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</si>
  <si>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</si>
  <si>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</si>
  <si>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</si>
  <si>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</si>
  <si>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</si>
  <si>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</si>
  <si>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</si>
  <si>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</si>
  <si>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</si>
  <si>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</si>
  <si>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</si>
  <si>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</si>
  <si>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</si>
  <si>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</si>
  <si>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</si>
  <si>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</si>
  <si>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</si>
  <si>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</si>
  <si>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</si>
  <si>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</si>
  <si>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</si>
  <si>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</si>
  <si>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</si>
  <si>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</si>
  <si>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</si>
  <si>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</si>
  <si>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</si>
  <si>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</si>
  <si>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</si>
  <si>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</si>
  <si>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</si>
  <si>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</si>
  <si>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</si>
  <si>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</si>
  <si>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</si>
  <si>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</si>
  <si>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</si>
  <si>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</si>
  <si>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</si>
  <si>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</si>
  <si>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</si>
  <si>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</si>
  <si>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</si>
  <si>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</si>
  <si>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</si>
  <si>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</si>
  <si>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</si>
  <si>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</si>
  <si>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</si>
  <si>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</si>
  <si>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</si>
  <si>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</si>
  <si>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</si>
  <si>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</si>
  <si>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</si>
  <si>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</si>
  <si>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</si>
  <si>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</si>
  <si>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</si>
  <si>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</si>
  <si>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</si>
  <si>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</si>
  <si>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</si>
  <si>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</si>
  <si>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</si>
  <si>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</si>
  <si>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</si>
  <si>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</si>
  <si>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</si>
  <si>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</si>
  <si>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</si>
  <si>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</si>
  <si>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</si>
  <si>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</si>
  <si>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</si>
  <si>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</si>
  <si>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</si>
  <si>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</si>
  <si>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</si>
  <si>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</si>
  <si>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</si>
  <si>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</si>
  <si>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</si>
  <si>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</si>
  <si>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</si>
  <si>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</si>
  <si>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</si>
  <si>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</si>
  <si>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</si>
  <si>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</si>
  <si>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</si>
  <si>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</si>
  <si>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</si>
  <si>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</si>
  <si>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</si>
  <si>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</si>
  <si>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</si>
  <si>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</si>
  <si>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</si>
  <si>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</si>
  <si>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</si>
  <si>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</si>
  <si>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</si>
  <si>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</si>
  <si>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</si>
  <si>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</si>
  <si>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</si>
  <si>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</si>
  <si>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</si>
  <si>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</si>
  <si>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</si>
  <si>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</si>
  <si>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</si>
  <si>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</si>
  <si>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</si>
  <si>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</si>
  <si>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</si>
  <si>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</si>
  <si>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</si>
  <si>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</si>
  <si>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</si>
  <si>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</si>
  <si>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</si>
  <si>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</si>
  <si>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</si>
  <si>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</si>
  <si>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</si>
  <si>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</si>
  <si>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</si>
  <si>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</si>
  <si>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</si>
  <si>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</si>
  <si>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</si>
  <si>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</si>
  <si>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</si>
  <si>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</si>
  <si>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</si>
  <si>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</si>
  <si>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</si>
  <si>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</si>
  <si>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</si>
  <si>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</si>
  <si>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</si>
  <si>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</si>
  <si>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</si>
  <si>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</si>
  <si>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</si>
  <si>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</si>
  <si>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</si>
  <si>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</si>
  <si>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</si>
  <si>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</si>
  <si>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</si>
  <si>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</si>
  <si>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</si>
  <si>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</si>
  <si>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</si>
  <si>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</si>
  <si>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</si>
  <si>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</si>
  <si>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</si>
  <si>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</si>
  <si>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</si>
  <si>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</si>
  <si>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</si>
  <si>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</si>
  <si>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</si>
  <si>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</si>
  <si>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</si>
  <si>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</si>
  <si>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</si>
  <si>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</si>
  <si>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</si>
  <si>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</si>
  <si>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</si>
  <si>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</si>
  <si>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</si>
  <si>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</si>
  <si>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</si>
  <si>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</si>
  <si>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</si>
  <si>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</si>
  <si>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</si>
  <si>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</si>
  <si>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</si>
  <si>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</si>
  <si>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</si>
  <si>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</si>
  <si>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</si>
  <si>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</si>
  <si>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</si>
  <si>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</si>
  <si>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</si>
  <si>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</si>
  <si>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</si>
  <si>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</si>
  <si>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</si>
  <si>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</si>
  <si>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</si>
  <si>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</si>
  <si>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</si>
  <si>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</si>
  <si>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</si>
  <si>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</si>
  <si>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</si>
  <si>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</si>
  <si>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</si>
  <si>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</si>
  <si>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</si>
  <si>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</si>
  <si>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</si>
  <si>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</si>
  <si>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</si>
  <si>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</si>
  <si>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</si>
  <si>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</si>
  <si>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</si>
  <si>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</si>
  <si>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</si>
  <si>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</si>
  <si>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</si>
  <si>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</si>
  <si>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</si>
  <si>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</si>
  <si>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</si>
  <si>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</si>
  <si>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</si>
  <si>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</si>
  <si>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</si>
  <si>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</si>
  <si>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</si>
  <si>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</si>
  <si>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</si>
  <si>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</si>
  <si>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</si>
  <si>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</si>
  <si>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</si>
  <si>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</si>
  <si>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</si>
  <si>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</si>
  <si>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</si>
  <si>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</si>
  <si>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</si>
  <si>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</si>
  <si>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</si>
  <si>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</si>
  <si>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</si>
  <si>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</si>
  <si>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</si>
  <si>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</si>
  <si>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</si>
  <si>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</si>
  <si>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</si>
  <si>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</si>
  <si>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</si>
  <si>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</si>
  <si>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</si>
  <si>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</si>
  <si>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</si>
  <si>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</si>
  <si>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</si>
  <si>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</si>
  <si>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</si>
  <si>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</si>
  <si>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</si>
  <si>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</si>
  <si>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</si>
  <si>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</si>
  <si>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</si>
  <si>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</si>
  <si>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</si>
  <si>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</si>
  <si>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</si>
  <si>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</si>
  <si>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</si>
  <si>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</si>
  <si>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</si>
  <si>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</si>
  <si>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</si>
  <si>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</si>
  <si>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</si>
  <si>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</si>
  <si>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</si>
  <si>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</si>
  <si>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</si>
  <si>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</si>
  <si>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</si>
  <si>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</si>
  <si>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</si>
  <si>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</si>
  <si>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</si>
  <si>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</si>
  <si>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</si>
  <si>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</si>
  <si>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</si>
  <si>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</si>
  <si>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</si>
  <si>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</si>
  <si>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</si>
  <si>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</si>
  <si>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</si>
  <si>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</si>
  <si>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</si>
  <si>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</si>
  <si>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</si>
  <si>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</si>
  <si>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</si>
  <si>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</si>
  <si>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</si>
  <si>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</si>
  <si>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</si>
  <si>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</si>
  <si>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</si>
  <si>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</si>
  <si>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</si>
  <si>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</si>
  <si>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</si>
  <si>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</si>
  <si>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</si>
  <si>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</si>
  <si>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</si>
  <si>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</si>
  <si>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</si>
  <si>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</si>
  <si>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</si>
  <si>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</si>
  <si>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</si>
  <si>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</si>
  <si>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</si>
  <si>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</si>
  <si>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</si>
  <si>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</si>
  <si>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</si>
  <si>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</si>
  <si>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</si>
  <si>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</si>
  <si>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</si>
  <si>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</si>
  <si>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</si>
  <si>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</si>
  <si>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</si>
  <si>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</si>
  <si>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</si>
  <si>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</si>
  <si>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</si>
  <si>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</si>
  <si>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</si>
  <si>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</si>
  <si>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</si>
  <si>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</si>
  <si>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</si>
  <si>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</si>
  <si>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</si>
  <si>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</si>
  <si>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</si>
  <si>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</si>
  <si>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</si>
  <si>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</si>
  <si>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</si>
  <si>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</si>
  <si>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</si>
  <si>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</si>
  <si>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</si>
  <si>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</si>
  <si>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</si>
  <si>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</si>
  <si>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</si>
  <si>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</si>
  <si>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</si>
  <si>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</si>
  <si>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</si>
  <si>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</si>
  <si>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</si>
  <si>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</si>
  <si>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</si>
  <si>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</si>
  <si>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</si>
  <si>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</si>
  <si>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</si>
  <si>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</si>
  <si>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</si>
  <si>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</si>
  <si>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</si>
  <si>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</si>
  <si>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</si>
  <si>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</si>
  <si>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</si>
  <si>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</si>
  <si>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</si>
  <si>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</si>
  <si>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</si>
  <si>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</si>
  <si>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</si>
  <si>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</si>
  <si>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</si>
  <si>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</si>
  <si>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</si>
  <si>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</si>
  <si>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</si>
  <si>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</si>
  <si>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</si>
  <si>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</si>
  <si>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</si>
  <si>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</si>
  <si>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</si>
  <si>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</si>
  <si>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</si>
  <si>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</si>
  <si>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</si>
  <si>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</si>
  <si>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</si>
  <si>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</si>
  <si>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</si>
  <si>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</si>
  <si>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</si>
  <si>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</si>
  <si>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</si>
  <si>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</si>
  <si>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</si>
  <si>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</si>
  <si>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</si>
  <si>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</si>
  <si>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</si>
  <si>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</si>
  <si>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</si>
  <si>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</si>
  <si>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</si>
  <si>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</si>
  <si>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</si>
  <si>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</si>
  <si>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</si>
  <si>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</si>
  <si>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</si>
  <si>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</si>
  <si>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</si>
  <si>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</si>
  <si>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</si>
  <si>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</si>
  <si>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</si>
  <si>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</si>
  <si>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</si>
  <si>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</si>
  <si>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</si>
  <si>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</si>
  <si>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</si>
  <si>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</si>
  <si>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</si>
  <si>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</si>
  <si>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</si>
  <si>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</si>
  <si>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</si>
  <si>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</si>
  <si>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</si>
  <si>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</si>
  <si>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</si>
  <si>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</si>
  <si>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</si>
  <si>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</si>
  <si>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</si>
  <si>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</si>
  <si>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</si>
  <si>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</si>
  <si>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</si>
  <si>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</si>
  <si>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</si>
  <si>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</si>
  <si>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</si>
  <si>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</si>
  <si>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</si>
  <si>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</si>
  <si>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</si>
  <si>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</si>
  <si>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</si>
  <si>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</si>
  <si>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</si>
  <si>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</si>
  <si>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</si>
  <si>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</si>
  <si>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</si>
  <si>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</si>
  <si>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</si>
  <si>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</si>
  <si>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</si>
  <si>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</si>
  <si>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</si>
  <si>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</si>
  <si>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</si>
  <si>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</si>
  <si>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</si>
  <si>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</si>
  <si>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</si>
  <si>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</si>
  <si>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</si>
  <si>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</si>
  <si>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</si>
  <si>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</si>
  <si>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</si>
  <si>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</si>
  <si>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</si>
  <si>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</si>
  <si>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</si>
  <si>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</si>
  <si>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</si>
  <si>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</si>
  <si>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</si>
  <si>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</si>
  <si>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</si>
  <si>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</si>
  <si>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</si>
  <si>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</si>
  <si>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</si>
  <si>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</si>
  <si>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</si>
  <si>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</si>
  <si>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</si>
  <si>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</si>
  <si>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</si>
  <si>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</si>
  <si>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</si>
  <si>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</si>
  <si>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</si>
  <si>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</si>
  <si>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</si>
  <si>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</si>
  <si>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</si>
  <si>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</si>
  <si>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</si>
  <si>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</si>
  <si>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</si>
  <si>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</si>
  <si>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</si>
  <si>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</si>
  <si>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</si>
  <si>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</si>
  <si>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</si>
  <si>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</si>
  <si>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</si>
  <si>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</si>
  <si>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</si>
  <si>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</si>
  <si>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</si>
  <si>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</si>
  <si>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</si>
  <si>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</si>
  <si>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</si>
  <si>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</si>
  <si>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</si>
  <si>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</si>
  <si>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</si>
  <si>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</si>
  <si>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</si>
  <si>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</si>
  <si>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</si>
  <si>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</si>
  <si>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</si>
  <si>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</si>
  <si>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</si>
  <si>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</si>
  <si>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</si>
  <si>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</si>
  <si>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</si>
  <si>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</si>
  <si>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</si>
  <si>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</si>
  <si>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</si>
  <si>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</si>
  <si>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</si>
  <si>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</si>
  <si>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</si>
  <si>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</si>
  <si>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</si>
  <si>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</si>
  <si>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</si>
  <si>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</si>
  <si>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</si>
  <si>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</si>
  <si>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</si>
  <si>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</si>
  <si>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</si>
  <si>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</si>
  <si>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</si>
  <si>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</si>
  <si>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</si>
  <si>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</si>
  <si>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</si>
  <si>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</si>
  <si>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</si>
  <si>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</si>
  <si>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</si>
  <si>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</si>
  <si>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</si>
  <si>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</si>
  <si>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</si>
  <si>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</si>
  <si>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</si>
  <si>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</si>
  <si>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</si>
  <si>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</si>
  <si>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</si>
  <si>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</si>
  <si>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</si>
  <si>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</si>
  <si>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</si>
  <si>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</si>
  <si>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</si>
  <si>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</si>
  <si>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</si>
  <si>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</si>
  <si>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</si>
  <si>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</si>
  <si>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</si>
  <si>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</si>
  <si>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</si>
  <si>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</si>
  <si>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</si>
  <si>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</si>
  <si>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</si>
  <si>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</si>
  <si>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</si>
  <si>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</si>
  <si>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</si>
  <si>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</si>
  <si>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</si>
  <si>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</si>
  <si>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</si>
  <si>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</si>
  <si>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</si>
  <si>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</si>
  <si>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</si>
  <si>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</si>
  <si>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</si>
  <si>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</si>
  <si>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</si>
  <si>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</si>
  <si>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</si>
  <si>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</si>
  <si>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</si>
  <si>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</si>
  <si>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</si>
  <si>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</si>
  <si>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</si>
  <si>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</si>
  <si>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</si>
  <si>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</si>
  <si>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</si>
  <si>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</si>
  <si>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</si>
  <si>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</si>
  <si>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</si>
  <si>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</si>
  <si>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</si>
  <si>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</si>
  <si>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</si>
  <si>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</si>
  <si>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</si>
  <si>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</si>
  <si>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</si>
  <si>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</si>
  <si>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</si>
  <si>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</si>
  <si>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</si>
  <si>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</si>
  <si>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</si>
  <si>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</si>
  <si>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</si>
  <si>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</si>
  <si>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</si>
  <si>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</si>
  <si>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</si>
  <si>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</si>
  <si>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</si>
  <si>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</si>
  <si>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</si>
  <si>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</si>
  <si>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</si>
  <si>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</si>
  <si>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</si>
  <si>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</si>
  <si>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</si>
  <si>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</si>
  <si>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</si>
  <si>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</si>
  <si>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</si>
  <si>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</si>
  <si>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</si>
  <si>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</si>
  <si>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</si>
  <si>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</si>
  <si>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</si>
  <si>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</si>
  <si>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</si>
  <si>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</si>
  <si>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</si>
  <si>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</si>
  <si>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</si>
  <si>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</si>
  <si>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</si>
  <si>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</si>
  <si>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</si>
  <si>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</si>
  <si>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</si>
  <si>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</si>
  <si>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</si>
  <si>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</si>
  <si>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</si>
  <si>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</si>
  <si>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</si>
  <si>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</si>
  <si>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</si>
  <si>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</si>
  <si>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</si>
  <si>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</si>
  <si>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</si>
  <si>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</si>
  <si>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</si>
  <si>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</si>
  <si>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</si>
  <si>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</si>
  <si>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</si>
  <si>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</si>
  <si>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</si>
  <si>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</si>
  <si>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</si>
  <si>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</si>
  <si>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</si>
  <si>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</si>
  <si>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</si>
  <si>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</si>
  <si>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</si>
  <si>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</si>
  <si>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</si>
  <si>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</si>
  <si>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</si>
  <si>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</si>
  <si>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</si>
  <si>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</si>
  <si>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</si>
  <si>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</si>
  <si>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</si>
  <si>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</si>
  <si>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</si>
  <si>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</si>
  <si>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</si>
  <si>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</si>
  <si>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</si>
  <si>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</si>
  <si>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</si>
  <si>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</si>
  <si>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</si>
  <si>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</si>
  <si>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</si>
  <si>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</si>
  <si>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</si>
  <si>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</si>
  <si>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</si>
  <si>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</si>
  <si>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</si>
  <si>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</si>
  <si>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</si>
  <si>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</si>
  <si>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</si>
  <si>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</si>
  <si>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</si>
  <si>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</si>
  <si>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</si>
  <si>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</si>
  <si>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</si>
  <si>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</si>
  <si>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</si>
  <si>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</si>
  <si>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</si>
  <si>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</si>
  <si>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</si>
  <si>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</si>
  <si>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</si>
  <si>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</si>
  <si>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</si>
  <si>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</si>
  <si>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</si>
  <si>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</si>
  <si>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</si>
  <si>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</si>
  <si>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</si>
  <si>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</si>
  <si>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</si>
  <si>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</si>
  <si>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</si>
  <si>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</si>
  <si>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</si>
  <si>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</si>
  <si>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</si>
  <si>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</si>
  <si>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</si>
  <si>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</si>
  <si>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</si>
  <si>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</si>
  <si>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</si>
  <si>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</si>
  <si>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</si>
  <si>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</si>
  <si>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</si>
  <si>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</si>
  <si>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</si>
  <si>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</si>
  <si>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</si>
  <si>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</si>
  <si>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</si>
  <si>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</si>
  <si>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</si>
  <si>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</si>
  <si>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</si>
  <si>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</si>
  <si>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</si>
  <si>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</si>
  <si>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</si>
  <si>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</si>
  <si>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</si>
  <si>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</si>
  <si>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</si>
  <si>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</si>
  <si>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</si>
  <si>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</si>
  <si>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</si>
  <si>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</si>
  <si>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</si>
  <si>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</si>
  <si>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</si>
  <si>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</si>
  <si>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</si>
  <si>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</si>
  <si>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</si>
  <si>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</si>
  <si>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</si>
  <si>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</si>
  <si>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</si>
  <si>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</si>
  <si>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</si>
  <si>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</si>
  <si>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</si>
  <si>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</si>
  <si>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</si>
  <si>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</si>
  <si>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</si>
  <si>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</si>
  <si>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</si>
  <si>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</si>
  <si>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</si>
  <si>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</si>
  <si>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</si>
  <si>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</si>
  <si>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</si>
  <si>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</si>
  <si>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</si>
  <si>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</si>
  <si>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</si>
  <si>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</si>
  <si>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</si>
  <si>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</si>
  <si>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</si>
  <si>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</si>
  <si>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</si>
  <si>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</si>
  <si>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</si>
  <si>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</si>
  <si>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</si>
  <si>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</si>
  <si>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</si>
  <si>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</si>
  <si>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</si>
  <si>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</si>
  <si>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</si>
  <si>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</si>
  <si>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</si>
  <si>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</si>
  <si>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</si>
  <si>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</si>
  <si>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</si>
  <si>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</si>
  <si>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</si>
  <si>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</si>
  <si>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</si>
  <si>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</si>
  <si>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</si>
  <si>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</si>
  <si>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</si>
  <si>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</si>
  <si>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</si>
  <si>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</si>
  <si>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</si>
  <si>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</si>
  <si>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</si>
  <si>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</si>
  <si>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</si>
  <si>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</si>
  <si>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</si>
  <si>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</si>
  <si>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</si>
  <si>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</si>
  <si>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</si>
  <si>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</si>
  <si>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</si>
  <si>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</si>
  <si>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</si>
  <si>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</si>
  <si>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</si>
  <si>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</si>
  <si>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</si>
  <si>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</si>
  <si>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</si>
  <si>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</si>
  <si>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</si>
  <si>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</si>
  <si>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</si>
  <si>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</si>
  <si>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</si>
  <si>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</si>
  <si>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</si>
  <si>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</si>
  <si>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</si>
  <si>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</si>
  <si>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</si>
  <si>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</si>
  <si>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</si>
  <si>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</si>
  <si>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</si>
  <si>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</si>
  <si>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</si>
  <si>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</si>
  <si>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</si>
  <si>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</si>
  <si>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</si>
  <si>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</si>
  <si>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</si>
  <si>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</si>
  <si>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</si>
  <si>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</si>
  <si>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</si>
  <si>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</si>
  <si>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</si>
  <si>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</si>
  <si>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</si>
  <si>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</si>
  <si>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</si>
  <si>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</si>
  <si>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</si>
  <si>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</si>
  <si>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</si>
  <si>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</si>
  <si>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</si>
  <si>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</si>
  <si>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</si>
  <si>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</si>
  <si>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</si>
  <si>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</si>
  <si>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</si>
  <si>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</si>
  <si>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</si>
  <si>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</si>
  <si>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</si>
  <si>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</si>
  <si>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</si>
  <si>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</si>
  <si>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</si>
  <si>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</si>
  <si>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</si>
  <si>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</si>
  <si>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</si>
  <si>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</si>
  <si>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</si>
  <si>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</si>
  <si>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</si>
  <si>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</si>
  <si>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</si>
  <si>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</si>
  <si>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</si>
  <si>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</si>
  <si>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</si>
  <si>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</si>
  <si>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</si>
  <si>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</si>
  <si>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</si>
  <si>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</si>
  <si>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</si>
  <si>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</si>
  <si>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</si>
  <si>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</si>
  <si>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</si>
  <si>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</si>
  <si>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</si>
  <si>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</si>
  <si>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</si>
  <si>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</si>
  <si>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</si>
  <si>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</si>
  <si>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</si>
  <si>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</si>
  <si>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</si>
  <si>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</si>
  <si>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</si>
  <si>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</si>
  <si>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</si>
  <si>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</si>
  <si>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</si>
  <si>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</si>
  <si>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</si>
  <si>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</si>
  <si>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</si>
  <si>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</si>
  <si>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</si>
  <si>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</si>
  <si>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</si>
  <si>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</si>
  <si>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</si>
  <si>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</si>
  <si>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</si>
  <si>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</si>
  <si>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</si>
  <si>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</si>
  <si>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</si>
  <si>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</si>
  <si>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</si>
  <si>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</si>
  <si>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</si>
  <si>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</si>
  <si>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</si>
  <si>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</si>
  <si>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</si>
  <si>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</si>
  <si>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</si>
  <si>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</si>
  <si>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</si>
  <si>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</si>
  <si>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</si>
  <si>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</si>
  <si>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</si>
  <si>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</si>
  <si>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</si>
  <si>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</si>
  <si>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</si>
  <si>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</si>
  <si>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</si>
  <si>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</si>
  <si>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</si>
  <si>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</si>
  <si>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</si>
  <si>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</si>
  <si>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</si>
  <si>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</si>
  <si>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</si>
  <si>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</si>
  <si>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</si>
  <si>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</si>
  <si>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</si>
  <si>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</si>
  <si>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</si>
  <si>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</si>
  <si>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</si>
  <si>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</si>
  <si>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</si>
  <si>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</si>
  <si>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</si>
  <si>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</si>
  <si>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</si>
  <si>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</si>
  <si>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</si>
  <si>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</si>
  <si>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</si>
  <si>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</si>
  <si>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</si>
  <si>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</si>
  <si>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</si>
  <si>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</si>
  <si>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</si>
  <si>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</si>
  <si>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</si>
  <si>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</si>
  <si>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</si>
  <si>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</si>
  <si>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</si>
  <si>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</si>
  <si>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</si>
  <si>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</si>
  <si>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</si>
  <si>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</si>
  <si>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</si>
  <si>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</si>
  <si>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</si>
  <si>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</si>
  <si>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</si>
  <si>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</si>
  <si>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</si>
  <si>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</si>
  <si>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</si>
  <si>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</si>
  <si>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</si>
  <si>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</si>
  <si>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</si>
  <si>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</si>
  <si>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</si>
  <si>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</si>
  <si>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</si>
  <si>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</si>
  <si>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</si>
  <si>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</si>
  <si>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</si>
  <si>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</si>
  <si>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</si>
  <si>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</si>
  <si>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</si>
  <si>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</si>
  <si>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</si>
  <si>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</si>
  <si>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</si>
  <si>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</si>
  <si>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</si>
  <si>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</si>
  <si>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</si>
  <si>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</si>
  <si>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</si>
  <si>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</si>
  <si>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</si>
  <si>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</si>
  <si>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</si>
  <si>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</si>
  <si>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</si>
  <si>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</si>
  <si>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</si>
  <si>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</si>
  <si>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</si>
  <si>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</si>
  <si>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</si>
  <si>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</si>
  <si>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</si>
  <si>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</si>
  <si>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</si>
  <si>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</si>
  <si>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</si>
  <si>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</si>
  <si>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</si>
  <si>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</si>
  <si>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</si>
  <si>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</si>
  <si>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</si>
  <si>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</si>
  <si>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</si>
  <si>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</si>
  <si>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</si>
  <si>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</si>
  <si>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</si>
  <si>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</si>
  <si>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</si>
  <si>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</si>
  <si>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</si>
  <si>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</si>
  <si>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</si>
  <si>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</si>
  <si>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</si>
  <si>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</si>
  <si>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</si>
  <si>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</si>
  <si>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</si>
  <si>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</si>
  <si>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</si>
  <si>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</si>
  <si>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</si>
  <si>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</si>
  <si>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</si>
  <si>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</si>
  <si>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</si>
  <si>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</si>
  <si>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</si>
  <si>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</si>
  <si>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</si>
  <si>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</si>
  <si>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</si>
  <si>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</si>
  <si>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</si>
  <si>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</si>
  <si>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</si>
  <si>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</si>
  <si>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</si>
  <si>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</si>
  <si>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</si>
  <si>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</si>
  <si>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</si>
  <si>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</si>
  <si>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</si>
  <si>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</si>
  <si>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</si>
  <si>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</si>
  <si>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</si>
  <si>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</si>
  <si>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</si>
  <si>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</si>
  <si>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</si>
  <si>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</si>
  <si>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</si>
  <si>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</si>
  <si>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</si>
  <si>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</si>
  <si>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</si>
  <si>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</si>
  <si>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</si>
  <si>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</si>
  <si>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</si>
  <si>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</si>
  <si>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</si>
  <si>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</si>
  <si>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</si>
  <si>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</si>
  <si>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</si>
  <si>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</si>
  <si>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</si>
  <si>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</si>
  <si>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</si>
  <si>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</si>
  <si>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</si>
  <si>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</si>
  <si>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</si>
  <si>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</si>
  <si>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</si>
  <si>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</si>
  <si>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</si>
  <si>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</si>
  <si>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</si>
  <si>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</si>
  <si>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</si>
  <si>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</si>
  <si>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</si>
  <si>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</si>
  <si>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</si>
  <si>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</si>
  <si>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</si>
  <si>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</si>
  <si>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</si>
  <si>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</si>
  <si>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</si>
  <si>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</si>
  <si>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</si>
  <si>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</si>
  <si>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</si>
  <si>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</si>
  <si>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</si>
  <si>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</si>
  <si>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</si>
  <si>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</si>
  <si>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</si>
  <si>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</si>
  <si>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</si>
  <si>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</si>
  <si>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</si>
  <si>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</si>
  <si>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</si>
  <si>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</si>
  <si>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</si>
  <si>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</si>
  <si>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</si>
  <si>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</si>
  <si>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</si>
  <si>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</si>
  <si>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</si>
  <si>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</si>
  <si>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</si>
  <si>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</si>
  <si>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</si>
  <si>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</si>
  <si>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</si>
  <si>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</si>
  <si>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</si>
  <si>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</si>
  <si>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</si>
  <si>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</si>
  <si>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</si>
  <si>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</si>
  <si>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</si>
  <si>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</si>
  <si>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</si>
  <si>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</si>
  <si>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</si>
  <si>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</si>
  <si>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</si>
  <si>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</si>
  <si>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</si>
  <si>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</si>
  <si>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</si>
  <si>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</si>
  <si>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</si>
  <si>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</si>
  <si>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</si>
  <si>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</si>
  <si>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</si>
  <si>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</si>
  <si>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</si>
  <si>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</si>
  <si>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</si>
  <si>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</si>
  <si>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</si>
  <si>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</si>
  <si>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</si>
  <si>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</si>
  <si>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</si>
  <si>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</si>
  <si>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</si>
  <si>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</si>
  <si>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</si>
  <si>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</si>
  <si>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</si>
  <si>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</si>
  <si>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</si>
  <si>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</si>
  <si>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</si>
  <si>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</si>
  <si>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</si>
  <si>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</si>
  <si>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</si>
  <si>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</si>
  <si>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</si>
  <si>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</si>
  <si>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</si>
  <si>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</si>
  <si>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</si>
  <si>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</si>
  <si>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</si>
  <si>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</si>
  <si>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</si>
  <si>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</si>
  <si>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</si>
  <si>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</si>
  <si>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</si>
  <si>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</si>
  <si>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</si>
  <si>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</si>
  <si>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</si>
  <si>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</si>
  <si>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</si>
  <si>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</si>
  <si>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</si>
  <si>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</si>
  <si>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</si>
  <si>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</si>
  <si>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</si>
  <si>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</si>
  <si>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</si>
  <si>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</si>
  <si>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</si>
  <si>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</si>
  <si>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</si>
  <si>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</si>
  <si>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</si>
  <si>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</si>
  <si>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</si>
  <si>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</si>
  <si>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</si>
  <si>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</si>
  <si>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</si>
  <si>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</si>
  <si>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</si>
  <si>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</si>
  <si>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</si>
  <si>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</si>
  <si>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</si>
  <si>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</si>
  <si>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</si>
  <si>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</si>
  <si>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</si>
  <si>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</si>
  <si>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</si>
  <si>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</si>
  <si>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</si>
  <si>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</si>
  <si>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</si>
  <si>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</si>
  <si>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</si>
  <si>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</si>
  <si>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</si>
  <si>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</si>
  <si>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</si>
  <si>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</si>
  <si>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</si>
  <si>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</si>
  <si>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</si>
  <si>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</si>
  <si>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</si>
  <si>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</si>
  <si>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</si>
  <si>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</si>
  <si>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</si>
  <si>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</si>
  <si>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</si>
  <si>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</si>
  <si>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</si>
  <si>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</si>
  <si>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</si>
  <si>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</si>
  <si>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</si>
  <si>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</si>
  <si>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</si>
  <si>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</si>
  <si>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</si>
  <si>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</si>
  <si>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</si>
  <si>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</si>
  <si>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</si>
  <si>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</si>
  <si>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</si>
  <si>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</si>
  <si>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</si>
  <si>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</si>
  <si>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</si>
  <si>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</si>
  <si>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</si>
  <si>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</si>
  <si>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</si>
  <si>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</si>
  <si>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</si>
  <si>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</si>
  <si>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</si>
  <si>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</si>
  <si>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</si>
  <si>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</si>
  <si>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</si>
  <si>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</si>
  <si>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</si>
  <si>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</si>
  <si>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</si>
  <si>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</si>
  <si>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</si>
  <si>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</si>
  <si>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</si>
  <si>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</si>
  <si>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</si>
  <si>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</si>
  <si>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</si>
  <si>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</si>
  <si>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</si>
  <si>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</si>
  <si>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</si>
  <si>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</si>
  <si>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</si>
  <si>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</si>
  <si>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</si>
  <si>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</si>
  <si>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</si>
  <si>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</si>
  <si>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</si>
  <si>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</si>
  <si>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</si>
  <si>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</si>
  <si>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</si>
  <si>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</si>
  <si>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</si>
  <si>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</si>
  <si>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</si>
  <si>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</si>
  <si>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</si>
  <si>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</si>
  <si>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</si>
  <si>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</si>
  <si>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</si>
  <si>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</si>
  <si>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</si>
  <si>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</si>
  <si>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</si>
  <si>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</si>
  <si>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</si>
  <si>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</si>
  <si>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</si>
  <si>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</si>
  <si>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</si>
  <si>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</si>
  <si>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</si>
  <si>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</si>
  <si>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</si>
  <si>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</si>
  <si>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</si>
  <si>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</si>
  <si>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</si>
  <si>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</si>
  <si>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</si>
  <si>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</si>
  <si>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</si>
  <si>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</si>
  <si>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</si>
  <si>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</si>
  <si>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</si>
  <si>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</si>
  <si>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</si>
  <si>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</si>
  <si>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</si>
  <si>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</si>
  <si>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</si>
  <si>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</si>
  <si>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</si>
  <si>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</si>
  <si>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</si>
  <si>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</si>
  <si>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</si>
  <si>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</si>
  <si>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</si>
  <si>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</si>
  <si>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</si>
  <si>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</si>
  <si>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</si>
  <si>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</si>
  <si>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</si>
  <si>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</si>
  <si>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</si>
  <si>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</si>
  <si>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</si>
  <si>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</si>
  <si>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</si>
  <si>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</si>
  <si>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</si>
  <si>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</si>
  <si>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</si>
  <si>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</si>
  <si>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</si>
  <si>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</si>
  <si>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</si>
  <si>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</si>
  <si>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</si>
  <si>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</si>
  <si>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</si>
  <si>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</si>
  <si>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</si>
  <si>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</si>
  <si>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</si>
  <si>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</si>
  <si>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</si>
  <si>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</si>
  <si>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</si>
  <si>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</si>
  <si>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</si>
  <si>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</si>
  <si>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</si>
  <si>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</si>
  <si>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</si>
  <si>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</si>
  <si>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</si>
  <si>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</si>
  <si>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</si>
  <si>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</si>
  <si>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</si>
  <si>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</si>
  <si>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</si>
  <si>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</si>
  <si>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</si>
  <si>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</si>
  <si>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</si>
  <si>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</si>
  <si>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</si>
  <si>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</si>
  <si>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</si>
  <si>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</si>
  <si>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</si>
  <si>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</si>
  <si>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</si>
  <si>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</si>
  <si>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</si>
  <si>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</si>
  <si>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</si>
  <si>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</si>
  <si>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</si>
  <si>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</si>
  <si>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</si>
  <si>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</si>
  <si>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</si>
  <si>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</si>
  <si>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</si>
  <si>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</si>
  <si>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</si>
  <si>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</si>
  <si>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</si>
  <si>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</si>
  <si>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</si>
  <si>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</si>
  <si>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</si>
  <si>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</si>
  <si>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</si>
  <si>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</si>
  <si>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</si>
  <si>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</si>
  <si>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</si>
  <si>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</si>
  <si>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</si>
  <si>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</si>
  <si>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</si>
  <si>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</si>
  <si>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</si>
  <si>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</si>
  <si>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</si>
  <si>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</si>
  <si>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</si>
  <si>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</si>
  <si>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</si>
  <si>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</si>
  <si>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</si>
  <si>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</si>
  <si>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</si>
  <si>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</si>
  <si>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</si>
  <si>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</si>
  <si>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</si>
  <si>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</si>
  <si>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</si>
  <si>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</si>
  <si>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</si>
  <si>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</si>
  <si>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</si>
  <si>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</si>
  <si>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</si>
  <si>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</si>
  <si>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</si>
  <si>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</si>
  <si>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</si>
  <si>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</si>
  <si>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</si>
  <si>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</si>
  <si>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</si>
  <si>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</si>
  <si>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</si>
  <si>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</si>
  <si>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</si>
  <si>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</si>
  <si>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</si>
  <si>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</si>
  <si>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</si>
  <si>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</si>
  <si>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</si>
  <si>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</si>
  <si>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</si>
  <si>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</si>
  <si>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</si>
  <si>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</si>
  <si>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</si>
  <si>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</si>
  <si>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</si>
  <si>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</si>
  <si>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</si>
  <si>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</si>
  <si>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</si>
  <si>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</si>
  <si>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</si>
  <si>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</si>
  <si>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</si>
  <si>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</si>
  <si>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</si>
  <si>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</si>
  <si>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</si>
  <si>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</si>
  <si>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</si>
  <si>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</si>
  <si>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</si>
  <si>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</si>
  <si>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</si>
  <si>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</si>
  <si>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</si>
  <si>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</si>
  <si>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</si>
  <si>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</si>
  <si>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</si>
  <si>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</si>
  <si>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</si>
  <si>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</si>
  <si>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</si>
  <si>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</si>
  <si>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</si>
  <si>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</si>
  <si>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</si>
  <si>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</si>
  <si>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</si>
  <si>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</si>
  <si>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</si>
  <si>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</si>
  <si>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</si>
  <si>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</si>
  <si>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</si>
  <si>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</si>
  <si>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</si>
  <si>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</si>
  <si>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</si>
  <si>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</si>
  <si>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</si>
  <si>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</si>
  <si>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</si>
  <si>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</si>
  <si>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</si>
  <si>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</si>
  <si>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</si>
  <si>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</si>
  <si>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</si>
  <si>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</si>
  <si>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</si>
  <si>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</si>
  <si>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</si>
  <si>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</si>
  <si>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</si>
  <si>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</si>
  <si>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</si>
  <si>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</si>
  <si>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</si>
  <si>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</si>
  <si>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</si>
  <si>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</si>
  <si>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</si>
  <si>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</si>
  <si>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</si>
  <si>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</si>
  <si>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</si>
  <si>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</si>
  <si>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</si>
  <si>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</si>
  <si>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</si>
  <si>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</si>
  <si>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</si>
  <si>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</si>
  <si>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</si>
  <si>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</si>
  <si>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</si>
  <si>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</si>
  <si>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</si>
  <si>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</si>
  <si>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</si>
  <si>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</si>
  <si>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</si>
  <si>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</si>
  <si>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</si>
  <si>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</si>
  <si>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</si>
  <si>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</si>
  <si>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</si>
  <si>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</si>
  <si>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</si>
  <si>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</si>
  <si>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</si>
  <si>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</si>
  <si>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</si>
  <si>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</si>
  <si>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</si>
  <si>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</si>
  <si>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</si>
  <si>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</si>
  <si>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</si>
  <si>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</si>
  <si>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</si>
  <si>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</si>
  <si>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</si>
  <si>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</si>
  <si>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</si>
  <si>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</si>
  <si>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</si>
  <si>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</si>
  <si>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</si>
  <si>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</si>
  <si>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</si>
  <si>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</si>
  <si>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</si>
  <si>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</si>
  <si>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</si>
  <si>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</si>
  <si>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</si>
  <si>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</si>
  <si>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</si>
  <si>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</si>
  <si>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</si>
  <si>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</si>
  <si>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</si>
  <si>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</si>
  <si>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</si>
  <si>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</si>
  <si>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</si>
  <si>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</si>
  <si>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</si>
  <si>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</si>
  <si>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</si>
  <si>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</si>
  <si>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</si>
  <si>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</si>
  <si>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</si>
  <si>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</si>
  <si>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</si>
  <si>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</si>
  <si>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</si>
  <si>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</si>
  <si>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</si>
  <si>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</si>
  <si>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</si>
  <si>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</si>
  <si>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</si>
  <si>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</si>
  <si>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</si>
  <si>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</si>
  <si>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</si>
  <si>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</si>
  <si>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</si>
  <si>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</si>
  <si>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</si>
  <si>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</si>
  <si>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</si>
  <si>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</si>
  <si>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</si>
  <si>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</si>
  <si>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</si>
  <si>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</si>
  <si>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</si>
  <si>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</si>
  <si>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</si>
  <si>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</si>
  <si>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</si>
  <si>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</si>
  <si>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</si>
  <si>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</si>
  <si>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</si>
  <si>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</si>
  <si>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</si>
  <si>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</si>
  <si>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</si>
  <si>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</si>
  <si>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</si>
  <si>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</si>
  <si>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</si>
  <si>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</si>
  <si>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</si>
  <si>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</si>
  <si>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</si>
  <si>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</si>
  <si>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</si>
  <si>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</si>
  <si>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</si>
  <si>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</si>
  <si>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</si>
  <si>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</si>
  <si>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</si>
  <si>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</si>
  <si>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</si>
  <si>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</si>
  <si>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</si>
  <si>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</si>
  <si>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</si>
  <si>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</si>
  <si>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</si>
  <si>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</si>
  <si>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</si>
  <si>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</si>
  <si>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</si>
  <si>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</si>
  <si>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</si>
  <si>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</si>
  <si>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</si>
  <si>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</si>
  <si>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</si>
  <si>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</si>
  <si>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</si>
  <si>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</si>
  <si>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</si>
  <si>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</si>
  <si>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</si>
  <si>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</si>
  <si>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</si>
  <si>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</si>
  <si>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</si>
  <si>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</si>
  <si>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</si>
  <si>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</si>
  <si>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</si>
  <si>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</si>
  <si>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</si>
  <si>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</si>
  <si>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</si>
  <si>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</si>
  <si>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</si>
  <si>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</si>
  <si>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</si>
  <si>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</si>
  <si>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</si>
  <si>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</si>
  <si>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</si>
  <si>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</si>
  <si>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</si>
  <si>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</si>
  <si>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</si>
  <si>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</si>
  <si>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</si>
  <si>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</si>
  <si>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</si>
  <si>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</si>
  <si>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</si>
  <si>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</si>
  <si>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</si>
  <si>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</si>
  <si>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</si>
  <si>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</si>
  <si>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</si>
  <si>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</si>
  <si>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</si>
  <si>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</si>
  <si>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</si>
  <si>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</si>
  <si>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</si>
  <si>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</si>
  <si>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</si>
  <si>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</si>
  <si>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</si>
  <si>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</si>
  <si>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</si>
  <si>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</si>
  <si>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</si>
  <si>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</si>
  <si>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</si>
  <si>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</si>
  <si>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</si>
  <si>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</si>
  <si>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</si>
  <si>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</si>
  <si>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</si>
  <si>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</si>
  <si>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</si>
  <si>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</si>
  <si>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</si>
  <si>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</si>
  <si>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</si>
  <si>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</si>
  <si>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</si>
  <si>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</si>
  <si>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</si>
  <si>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</si>
  <si>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</si>
  <si>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</si>
  <si>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</si>
  <si>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</si>
  <si>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</si>
  <si>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</si>
  <si>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</si>
  <si>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</si>
  <si>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</si>
  <si>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</si>
  <si>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</si>
  <si>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</si>
  <si>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</si>
  <si>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</si>
  <si>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</si>
  <si>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</si>
  <si>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</si>
  <si>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</si>
  <si>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</si>
  <si>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</si>
  <si>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</si>
  <si>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</si>
  <si>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</si>
  <si>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</si>
  <si>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</si>
  <si>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</si>
  <si>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</si>
  <si>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</si>
  <si>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</si>
  <si>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</si>
  <si>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</si>
  <si>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</si>
  <si>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</si>
  <si>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</si>
  <si>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</si>
  <si>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</si>
  <si>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</si>
  <si>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</si>
  <si>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</si>
  <si>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</si>
  <si>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</si>
  <si>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</si>
  <si>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</si>
  <si>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</si>
  <si>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</si>
  <si>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</si>
  <si>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</si>
  <si>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</si>
  <si>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</si>
  <si>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</si>
  <si>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</si>
  <si>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</si>
  <si>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</si>
  <si>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</si>
  <si>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</si>
  <si>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</si>
  <si>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</si>
  <si>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</si>
  <si>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</si>
  <si>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</si>
  <si>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</si>
  <si>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</si>
  <si>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</si>
  <si>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</si>
  <si>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</si>
  <si>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</si>
  <si>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</si>
  <si>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</si>
  <si>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</si>
  <si>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</si>
  <si>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</si>
  <si>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</si>
  <si>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</si>
  <si>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</si>
  <si>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</si>
  <si>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</si>
  <si>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</si>
  <si>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</si>
  <si>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</si>
  <si>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</si>
  <si>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</si>
  <si>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</si>
  <si>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</si>
  <si>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</si>
  <si>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</si>
  <si>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</si>
  <si>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</si>
  <si>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</si>
  <si>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</si>
  <si>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</si>
  <si>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</si>
  <si>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</si>
  <si>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</si>
  <si>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</si>
  <si>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</si>
  <si>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</si>
  <si>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</si>
  <si>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</si>
  <si>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</si>
  <si>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</si>
  <si>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</si>
  <si>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</si>
  <si>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</si>
  <si>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</si>
  <si>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</si>
  <si>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</si>
  <si>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</si>
  <si>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</si>
  <si>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</si>
  <si>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</si>
  <si>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</si>
  <si>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</si>
  <si>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</si>
  <si>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</si>
  <si>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</si>
  <si>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</si>
  <si>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</si>
  <si>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</si>
  <si>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</si>
  <si>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</si>
  <si>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</si>
  <si>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</si>
  <si>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</si>
  <si>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</si>
  <si>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</si>
  <si>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</si>
  <si>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</si>
  <si>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</si>
  <si>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</si>
  <si>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</si>
  <si>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</si>
  <si>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</si>
  <si>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</si>
  <si>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</si>
  <si>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</si>
  <si>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</si>
  <si>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</si>
  <si>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</si>
  <si>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</si>
  <si>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</si>
  <si>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</si>
  <si>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</si>
  <si>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</si>
  <si>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</si>
  <si>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</si>
  <si>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</si>
  <si>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</si>
  <si>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</si>
  <si>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</si>
  <si>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</si>
  <si>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</si>
  <si>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</si>
  <si>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</si>
  <si>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</si>
  <si>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</si>
  <si>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</si>
  <si>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</si>
  <si>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</si>
  <si>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</si>
  <si>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</si>
  <si>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</si>
  <si>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</si>
  <si>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</si>
  <si>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</si>
  <si>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</si>
  <si>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</si>
  <si>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</si>
  <si>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</si>
  <si>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</si>
  <si>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</si>
  <si>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</si>
  <si>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</si>
  <si>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</si>
  <si>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</si>
  <si>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</si>
  <si>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</si>
  <si>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</si>
  <si>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</si>
  <si>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</si>
  <si>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</si>
  <si>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</si>
  <si>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</si>
  <si>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</si>
  <si>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</si>
  <si>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</si>
  <si>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</si>
  <si>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</si>
  <si>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</si>
  <si>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</si>
  <si>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</si>
  <si>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</si>
  <si>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</si>
  <si>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</si>
  <si>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</si>
  <si>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</si>
  <si>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</si>
  <si>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</si>
  <si>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</si>
  <si>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</si>
  <si>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</si>
  <si>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</si>
  <si>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</si>
  <si>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</si>
  <si>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</si>
  <si>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</si>
  <si>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</si>
  <si>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</si>
  <si>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</si>
  <si>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</si>
  <si>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</si>
  <si>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</si>
  <si>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</si>
  <si>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</si>
  <si>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</si>
  <si>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</si>
  <si>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</si>
  <si>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</si>
  <si>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</si>
  <si>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</si>
  <si>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</si>
  <si>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</si>
  <si>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</si>
  <si>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</si>
  <si>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</si>
  <si>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</si>
  <si>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</si>
  <si>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</si>
  <si>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</si>
  <si>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</si>
  <si>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</si>
  <si>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</si>
  <si>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</si>
  <si>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</si>
  <si>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</si>
  <si>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</si>
  <si>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</si>
  <si>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</si>
  <si>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</si>
  <si>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</si>
  <si>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</si>
  <si>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</si>
  <si>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</si>
  <si>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</si>
  <si>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</si>
  <si>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</si>
  <si>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</si>
  <si>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</si>
  <si>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</si>
  <si>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</si>
  <si>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</si>
  <si>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</si>
  <si>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</si>
  <si>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</si>
  <si>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</si>
  <si>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</si>
  <si>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</si>
  <si>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</si>
  <si>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</si>
  <si>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</si>
  <si>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</si>
  <si>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</si>
  <si>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</si>
  <si>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</si>
  <si>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</si>
  <si>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</si>
  <si>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</si>
  <si>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</si>
  <si>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</si>
  <si>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</si>
  <si>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</si>
  <si>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</si>
  <si>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</si>
  <si>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</si>
  <si>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</si>
  <si>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</si>
  <si>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</si>
  <si>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</si>
  <si>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</si>
  <si>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</si>
  <si>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</si>
  <si>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</si>
  <si>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</si>
  <si>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</si>
  <si>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</si>
  <si>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</si>
  <si>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</si>
  <si>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</si>
  <si>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</si>
  <si>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</si>
  <si>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</si>
  <si>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</si>
  <si>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</si>
  <si>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</si>
  <si>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</si>
  <si>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</si>
  <si>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</si>
  <si>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</si>
  <si>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</si>
  <si>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</si>
  <si>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</si>
  <si>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</si>
  <si>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</si>
  <si>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</si>
  <si>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</si>
  <si>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</si>
  <si>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</si>
  <si>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</si>
  <si>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</si>
  <si>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</si>
  <si>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</si>
  <si>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</si>
  <si>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</si>
  <si>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</si>
  <si>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</si>
  <si>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</si>
  <si>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</si>
  <si>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</si>
  <si>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</si>
  <si>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</si>
  <si>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</si>
  <si>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</si>
  <si>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</si>
  <si>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</si>
  <si>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</si>
  <si>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</si>
  <si>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</si>
  <si>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</si>
  <si>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</si>
  <si>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</si>
  <si>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</si>
  <si>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</si>
  <si>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</si>
  <si>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</si>
  <si>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</si>
  <si>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</si>
  <si>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</si>
  <si>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</si>
  <si>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</si>
  <si>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</si>
  <si>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</si>
  <si>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</si>
  <si>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</si>
  <si>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</si>
  <si>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</si>
  <si>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</si>
  <si>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</si>
  <si>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</si>
  <si>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</si>
  <si>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</si>
  <si>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</si>
  <si>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</si>
  <si>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</si>
  <si>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</si>
  <si>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</si>
  <si>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</si>
  <si>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</si>
  <si>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</si>
  <si>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</si>
  <si>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</si>
  <si>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</si>
  <si>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</si>
  <si>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</si>
  <si>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</si>
  <si>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</si>
  <si>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</si>
  <si>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</si>
  <si>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</si>
  <si>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</si>
  <si>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</si>
  <si>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</si>
  <si>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</si>
  <si>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</si>
  <si>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</si>
  <si>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</si>
  <si>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</si>
  <si>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</si>
  <si>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</si>
  <si>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</si>
  <si>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</si>
  <si>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</si>
  <si>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</si>
  <si>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</si>
  <si>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</si>
  <si>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</si>
  <si>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</si>
  <si>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</si>
  <si>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</si>
  <si>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</si>
  <si>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</si>
  <si>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</si>
  <si>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</si>
  <si>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</si>
  <si>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</si>
  <si>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</si>
  <si>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</si>
  <si>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</si>
  <si>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</si>
  <si>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</si>
  <si>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</si>
  <si>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</si>
  <si>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</si>
  <si>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</si>
  <si>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</si>
  <si>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</si>
  <si>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</si>
  <si>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</si>
  <si>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</si>
  <si>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</si>
  <si>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</si>
  <si>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</si>
  <si>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</si>
  <si>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</si>
  <si>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</si>
  <si>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</si>
  <si>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</si>
  <si>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</si>
  <si>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</si>
  <si>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</si>
  <si>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</si>
  <si>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</si>
  <si>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</si>
  <si>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</si>
  <si>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</si>
  <si>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</si>
  <si>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</si>
  <si>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</si>
  <si>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</si>
  <si>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</si>
  <si>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</si>
  <si>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</si>
  <si>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</si>
  <si>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</si>
  <si>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</si>
  <si>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</si>
  <si>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</si>
  <si>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</si>
  <si>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</si>
  <si>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</si>
  <si>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</si>
  <si>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</si>
  <si>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</si>
  <si>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</si>
  <si>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</si>
  <si>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</si>
  <si>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</si>
  <si>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</si>
  <si>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</si>
  <si>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</si>
  <si>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</si>
  <si>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</si>
  <si>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</si>
  <si>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</si>
  <si>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</si>
  <si>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</si>
  <si>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</si>
  <si>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</si>
  <si>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</si>
  <si>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</si>
  <si>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</si>
  <si>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</si>
  <si>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</si>
  <si>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</si>
  <si>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</si>
  <si>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</si>
  <si>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</si>
  <si>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</si>
  <si>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</si>
  <si>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</si>
  <si>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</si>
  <si>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</si>
  <si>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</si>
  <si>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</si>
  <si>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</si>
  <si>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</si>
  <si>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</si>
  <si>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</si>
  <si>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</si>
  <si>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</si>
  <si>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</si>
  <si>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</si>
  <si>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</si>
  <si>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</si>
  <si>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</si>
  <si>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</si>
  <si>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</si>
  <si>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</si>
  <si>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</si>
  <si>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</si>
  <si>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</si>
  <si>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</si>
  <si>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</si>
  <si>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</si>
  <si>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</si>
  <si>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</si>
  <si>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</si>
  <si>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</si>
  <si>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</si>
  <si>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</si>
  <si>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</si>
  <si>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</si>
  <si>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</si>
  <si>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</si>
  <si>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</si>
  <si>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</si>
  <si>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</si>
  <si>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</si>
  <si>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</si>
  <si>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</si>
  <si>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</si>
  <si>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</si>
  <si>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</si>
  <si>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</si>
  <si>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</si>
  <si>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</si>
  <si>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</si>
  <si>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</si>
  <si>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</si>
  <si>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</si>
  <si>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</si>
  <si>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</si>
  <si>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</si>
  <si>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</si>
  <si>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</si>
  <si>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</si>
  <si>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</si>
  <si>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</si>
  <si>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</si>
  <si>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</si>
  <si>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</si>
  <si>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</si>
  <si>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</si>
  <si>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</si>
  <si>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</si>
  <si>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</si>
  <si>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</si>
  <si>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</si>
  <si>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</si>
  <si>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</si>
  <si>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</si>
  <si>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</si>
  <si>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</si>
  <si>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</si>
  <si>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</si>
  <si>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</si>
  <si>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</si>
  <si>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</si>
  <si>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</si>
  <si>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</si>
  <si>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</si>
  <si>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</si>
  <si>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</si>
  <si>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</si>
  <si>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</si>
  <si>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</si>
  <si>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</si>
  <si>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</si>
  <si>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</si>
  <si>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</si>
  <si>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</si>
  <si>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</si>
  <si>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</si>
  <si>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</si>
  <si>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</si>
  <si>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</si>
  <si>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</si>
  <si>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</si>
  <si>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</si>
  <si>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</si>
  <si>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</si>
  <si>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</si>
  <si>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</si>
  <si>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</si>
  <si>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</si>
  <si>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</si>
  <si>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</si>
  <si>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</si>
  <si>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</si>
  <si>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</si>
  <si>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</si>
  <si>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</si>
  <si>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</si>
  <si>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</si>
  <si>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</si>
  <si>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</si>
  <si>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</si>
  <si>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</si>
  <si>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</si>
  <si>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</si>
  <si>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</si>
  <si>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</si>
  <si>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</si>
  <si>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</si>
  <si>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</si>
  <si>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</si>
  <si>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</si>
  <si>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</si>
  <si>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</si>
  <si>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</si>
  <si>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</si>
  <si>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</si>
  <si>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</si>
  <si>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</si>
  <si>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</si>
  <si>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</si>
  <si>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</si>
  <si>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</si>
  <si>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</si>
  <si>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</si>
  <si>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</si>
  <si>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</si>
  <si>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</si>
  <si>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</si>
  <si>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</si>
  <si>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</si>
  <si>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</si>
  <si>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</si>
  <si>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</si>
  <si>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</si>
  <si>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</si>
  <si>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</si>
  <si>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</si>
  <si>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</si>
  <si>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</si>
  <si>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</si>
  <si>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</si>
  <si>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</si>
  <si>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</si>
  <si>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</si>
  <si>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</si>
  <si>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</si>
  <si>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</si>
  <si>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</si>
  <si>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</si>
  <si>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</si>
  <si>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</si>
  <si>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</si>
  <si>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</si>
  <si>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</si>
  <si>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</si>
  <si>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</si>
  <si>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</si>
  <si>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</si>
  <si>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</si>
  <si>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</si>
  <si>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</si>
  <si>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</si>
  <si>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</si>
  <si>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</si>
  <si>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</si>
  <si>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</si>
  <si>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</si>
  <si>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</si>
  <si>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</si>
  <si>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</si>
  <si>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</si>
  <si>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</si>
  <si>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</si>
  <si>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</si>
  <si>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</si>
  <si>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</si>
  <si>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</si>
  <si>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</si>
  <si>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</si>
  <si>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</si>
  <si>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</si>
  <si>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</si>
  <si>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</si>
  <si>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</si>
  <si>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</si>
  <si>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</si>
  <si>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</si>
  <si>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</si>
  <si>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</si>
  <si>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</si>
  <si>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</si>
  <si>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</si>
  <si>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</si>
  <si>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</si>
  <si>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</si>
  <si>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</si>
  <si>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</si>
  <si>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</si>
  <si>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</si>
  <si>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</si>
  <si>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</si>
  <si>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</si>
  <si>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</si>
  <si>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</si>
  <si>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</si>
  <si>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</si>
  <si>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</si>
  <si>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</si>
  <si>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</si>
  <si>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</si>
  <si>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</si>
  <si>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</si>
  <si>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</si>
  <si>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</si>
  <si>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</si>
  <si>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</si>
  <si>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</si>
  <si>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</si>
  <si>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</si>
  <si>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</si>
  <si>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</si>
  <si>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</si>
  <si>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</si>
  <si>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</si>
  <si>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</si>
  <si>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</si>
  <si>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</si>
  <si>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</si>
  <si>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</si>
  <si>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</si>
  <si>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</si>
  <si>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</si>
  <si>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</si>
  <si>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</si>
  <si>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</si>
  <si>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</si>
  <si>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</si>
  <si>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</si>
  <si>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</si>
  <si>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</si>
  <si>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</si>
  <si>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</si>
  <si>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</si>
  <si>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</si>
  <si>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</si>
  <si>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</si>
  <si>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</si>
  <si>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</si>
  <si>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</si>
  <si>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</si>
  <si>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</si>
  <si>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</si>
  <si>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</si>
  <si>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</si>
  <si>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</si>
  <si>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</si>
  <si>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</si>
  <si>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</si>
  <si>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</si>
  <si>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</si>
  <si>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</si>
  <si>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</si>
  <si>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</si>
  <si>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</si>
  <si>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</si>
  <si>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</si>
  <si>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</si>
  <si>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</si>
  <si>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</si>
  <si>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</si>
  <si>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</si>
  <si>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</si>
  <si>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</si>
  <si>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</si>
  <si>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</si>
  <si>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</si>
  <si>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</si>
  <si>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</si>
  <si>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</si>
  <si>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</si>
  <si>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</si>
  <si>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</si>
  <si>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</si>
  <si>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</si>
  <si>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</si>
  <si>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</si>
  <si>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</si>
  <si>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</si>
  <si>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</si>
  <si>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</si>
  <si>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</si>
  <si>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</si>
  <si>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</si>
  <si>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</si>
  <si>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</si>
  <si>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</si>
  <si>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</si>
  <si>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</si>
  <si>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</si>
  <si>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</si>
  <si>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</si>
  <si>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</si>
  <si>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</si>
  <si>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</si>
  <si>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</si>
  <si>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</si>
  <si>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</si>
  <si>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</si>
  <si>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</si>
  <si>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</si>
  <si>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</si>
  <si>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</si>
  <si>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</si>
  <si>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</si>
  <si>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</si>
  <si>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</si>
  <si>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</si>
  <si>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</si>
  <si>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</si>
  <si>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</si>
  <si>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</si>
  <si>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</si>
  <si>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</si>
  <si>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</si>
  <si>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</si>
  <si>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</si>
  <si>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</si>
  <si>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</si>
  <si>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</si>
  <si>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</si>
  <si>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</si>
  <si>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</si>
  <si>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</si>
  <si>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</si>
  <si>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</si>
  <si>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</si>
  <si>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</si>
  <si>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</si>
  <si>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</si>
  <si>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</si>
  <si>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</si>
  <si>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</si>
  <si>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</si>
  <si>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</si>
  <si>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</si>
  <si>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</si>
  <si>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</si>
  <si>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</si>
  <si>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</si>
  <si>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</si>
  <si>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</si>
  <si>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</si>
  <si>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</si>
  <si>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</si>
  <si>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</si>
  <si>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</si>
  <si>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</si>
  <si>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</si>
  <si>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</si>
  <si>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</si>
  <si>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</si>
  <si>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</si>
  <si>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</si>
  <si>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</si>
  <si>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</si>
  <si>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</si>
  <si>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</si>
  <si>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</si>
  <si>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</si>
  <si>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</si>
  <si>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</si>
  <si>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</si>
  <si>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</si>
  <si>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</si>
  <si>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</si>
  <si>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</si>
  <si>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</si>
  <si>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</si>
  <si>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</si>
  <si>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</si>
  <si>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</si>
  <si>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</si>
  <si>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</si>
  <si>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</si>
  <si>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</si>
  <si>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</si>
  <si>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</si>
  <si>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</si>
  <si>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</si>
  <si>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</si>
  <si>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</si>
  <si>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</si>
  <si>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</si>
  <si>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</si>
  <si>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</si>
  <si>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</si>
  <si>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</si>
  <si>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</si>
  <si>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</si>
  <si>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</si>
  <si>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</si>
  <si>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</si>
  <si>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</si>
  <si>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</si>
  <si>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</si>
  <si>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</si>
  <si>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</si>
  <si>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</si>
  <si>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</si>
  <si>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</si>
  <si>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</si>
  <si>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</si>
  <si>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</si>
  <si>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</si>
  <si>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</si>
  <si>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</si>
  <si>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</si>
  <si>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</si>
  <si>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</si>
  <si>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</si>
  <si>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</si>
  <si>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</si>
  <si>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</si>
  <si>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</si>
  <si>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</si>
  <si>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</si>
  <si>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</si>
  <si>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</si>
  <si>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</si>
  <si>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</si>
  <si>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</si>
  <si>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</si>
  <si>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</si>
  <si>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</si>
  <si>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</si>
  <si>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</si>
  <si>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</si>
  <si>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</si>
  <si>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</si>
  <si>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</si>
  <si>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</si>
  <si>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</si>
  <si>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</si>
  <si>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</si>
  <si>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</si>
  <si>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</si>
  <si>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</si>
  <si>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</si>
  <si>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</si>
  <si>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</si>
  <si>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</si>
  <si>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</si>
  <si>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</si>
  <si>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</si>
  <si>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</si>
  <si>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</si>
  <si>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</si>
  <si>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</si>
  <si>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</si>
  <si>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</si>
  <si>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</si>
  <si>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</si>
  <si>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</si>
  <si>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</si>
  <si>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</si>
  <si>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</si>
  <si>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</si>
  <si>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</si>
  <si>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</si>
  <si>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</si>
  <si>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</si>
  <si>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</si>
  <si>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</si>
  <si>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</si>
  <si>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</si>
  <si>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</si>
  <si>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</si>
  <si>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</si>
  <si>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</si>
  <si>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</si>
  <si>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</si>
  <si>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</si>
  <si>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</si>
  <si>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</si>
  <si>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</si>
  <si>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</si>
  <si>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</si>
  <si>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</si>
  <si>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</si>
  <si>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</si>
  <si>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</si>
  <si>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</si>
  <si>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</si>
  <si>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</si>
  <si>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</si>
  <si>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</si>
  <si>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</si>
  <si>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</si>
  <si>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</si>
  <si>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</si>
  <si>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</si>
  <si>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</si>
  <si>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</si>
  <si>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</si>
  <si>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</si>
  <si>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</si>
  <si>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</si>
  <si>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</si>
  <si>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</si>
  <si>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</si>
  <si>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</si>
  <si>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</si>
  <si>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</si>
  <si>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</si>
  <si>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</si>
  <si>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</si>
  <si>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</si>
  <si>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</si>
  <si>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</si>
  <si>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</si>
  <si>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</si>
  <si>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</si>
  <si>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</si>
  <si>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</si>
  <si>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</si>
  <si>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</si>
  <si>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</si>
  <si>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</si>
  <si>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</si>
  <si>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</si>
  <si>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</si>
  <si>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</si>
  <si>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</si>
  <si>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</si>
  <si>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</si>
  <si>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</si>
  <si>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</si>
  <si>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</si>
  <si>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</si>
  <si>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</si>
  <si>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</si>
  <si>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</si>
  <si>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</si>
  <si>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</si>
  <si>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</si>
  <si>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</si>
  <si>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</si>
  <si>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</si>
  <si>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</si>
  <si>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</si>
  <si>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</si>
  <si>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</si>
  <si>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</si>
  <si>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</si>
  <si>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</si>
  <si>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</si>
  <si>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</si>
  <si>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</si>
  <si>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</si>
  <si>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</si>
  <si>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</si>
  <si>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</si>
  <si>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</si>
  <si>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</si>
  <si>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</si>
  <si>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</si>
  <si>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</si>
  <si>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</si>
  <si>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</si>
  <si>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</si>
  <si>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</si>
  <si>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</si>
  <si>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</si>
  <si>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</si>
  <si>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</si>
  <si>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</si>
  <si>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</si>
  <si>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</si>
  <si>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</si>
  <si>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</si>
  <si>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</si>
  <si>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</si>
  <si>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</si>
  <si>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</si>
  <si>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</si>
  <si>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</si>
  <si>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</si>
  <si>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</si>
  <si>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</si>
  <si>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</si>
  <si>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</si>
  <si>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</si>
  <si>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</si>
  <si>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</si>
  <si>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</si>
  <si>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</si>
  <si>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</si>
  <si>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</si>
  <si>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</si>
  <si>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</si>
  <si>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</si>
  <si>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</si>
  <si>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</si>
  <si>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</si>
  <si>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</si>
  <si>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</si>
  <si>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</si>
  <si>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</si>
  <si>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</si>
  <si>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</si>
  <si>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</si>
  <si>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</si>
  <si>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</si>
  <si>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</si>
  <si>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</si>
  <si>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</si>
  <si>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</si>
  <si>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</si>
  <si>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</si>
  <si>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</si>
  <si>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</si>
  <si>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</si>
  <si>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</si>
  <si>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</si>
  <si>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</si>
  <si>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</si>
  <si>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</si>
  <si>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</si>
  <si>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</si>
  <si>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</si>
  <si>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</si>
  <si>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</si>
  <si>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</si>
  <si>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</si>
  <si>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</si>
  <si>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</si>
  <si>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</si>
  <si>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</si>
  <si>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</si>
  <si>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</si>
  <si>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</si>
  <si>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</si>
  <si>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</si>
  <si>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</si>
  <si>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</si>
  <si>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</si>
  <si>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</si>
  <si>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</si>
  <si>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</si>
  <si>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</si>
  <si>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</si>
  <si>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</si>
  <si>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</si>
  <si>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</si>
  <si>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</si>
  <si>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</si>
  <si>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</si>
  <si>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</si>
  <si>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</si>
  <si>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</si>
  <si>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</si>
  <si>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</si>
  <si>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</si>
  <si>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</si>
  <si>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</si>
  <si>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</si>
  <si>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</si>
  <si>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</si>
  <si>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</si>
  <si>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</si>
  <si>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</si>
  <si>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</si>
  <si>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</si>
  <si>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</si>
  <si>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</si>
  <si>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</si>
  <si>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</si>
  <si>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</si>
  <si>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</si>
  <si>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</si>
  <si>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</si>
  <si>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</si>
  <si>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</si>
  <si>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</si>
  <si>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</si>
  <si>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</si>
  <si>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</si>
  <si>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</si>
  <si>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</si>
  <si>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</si>
  <si>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</si>
  <si>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</si>
  <si>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</si>
  <si>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</si>
  <si>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</si>
  <si>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</si>
  <si>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</si>
  <si>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</si>
  <si>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</si>
  <si>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</si>
  <si>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</si>
  <si>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</si>
  <si>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</si>
  <si>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</si>
  <si>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</si>
  <si>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</si>
  <si>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</si>
  <si>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</si>
  <si>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</si>
  <si>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</si>
  <si>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</si>
  <si>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</si>
  <si>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</si>
  <si>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</si>
  <si>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</si>
  <si>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</si>
  <si>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</si>
  <si>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</si>
  <si>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</si>
  <si>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</si>
  <si>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</si>
  <si>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</si>
  <si>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</si>
  <si>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</si>
  <si>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</si>
  <si>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</si>
  <si>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</si>
  <si>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</si>
  <si>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</si>
  <si>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</si>
  <si>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</si>
  <si>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</si>
  <si>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</si>
  <si>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</si>
  <si>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</si>
  <si>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</si>
  <si>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</si>
  <si>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</si>
  <si>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</si>
  <si>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</si>
  <si>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</si>
  <si>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</si>
  <si>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</si>
  <si>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</si>
  <si>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</si>
  <si>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</si>
  <si>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</si>
  <si>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</si>
  <si>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</si>
  <si>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</si>
  <si>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</si>
  <si>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</si>
  <si>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</si>
  <si>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</si>
  <si>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</si>
  <si>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</si>
  <si>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</si>
  <si>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</si>
  <si>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</si>
  <si>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</si>
  <si>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</si>
  <si>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</si>
  <si>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</si>
  <si>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</si>
  <si>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</si>
  <si>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</si>
  <si>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</si>
  <si>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</si>
  <si>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</si>
  <si>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</si>
  <si>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</si>
  <si>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</si>
  <si>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</si>
  <si>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</si>
  <si>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</si>
  <si>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</si>
  <si>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</si>
  <si>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</si>
  <si>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</si>
  <si>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</si>
  <si>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</si>
  <si>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</si>
  <si>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</si>
  <si>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</si>
  <si>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</si>
  <si>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</si>
  <si>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</si>
  <si>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</si>
  <si>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</si>
  <si>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</si>
  <si>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</si>
  <si>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</si>
  <si>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</si>
  <si>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</si>
  <si>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</si>
  <si>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</si>
  <si>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</si>
  <si>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</si>
  <si>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</si>
  <si>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</si>
  <si>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</si>
  <si>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</si>
  <si>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</si>
  <si>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</si>
  <si>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</si>
  <si>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</si>
  <si>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</si>
  <si>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</si>
  <si>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</si>
  <si>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</si>
  <si>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</si>
  <si>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</si>
  <si>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</si>
  <si>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</si>
  <si>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</si>
  <si>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</si>
  <si>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</si>
  <si>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</si>
  <si>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</si>
  <si>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</si>
  <si>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</si>
  <si>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</si>
  <si>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</si>
  <si>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</si>
  <si>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</si>
  <si>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</si>
  <si>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</si>
  <si>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</si>
  <si>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</si>
  <si>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</si>
  <si>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</si>
  <si>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</si>
  <si>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</si>
  <si>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</si>
  <si>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</si>
  <si>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</si>
  <si>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</si>
  <si>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</si>
  <si>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</si>
  <si>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</si>
  <si>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</si>
  <si>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</si>
  <si>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</si>
  <si>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</si>
  <si>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</si>
  <si>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</si>
  <si>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</si>
  <si>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</si>
  <si>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</si>
  <si>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</si>
  <si>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</si>
  <si>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</si>
  <si>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</si>
  <si>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</si>
  <si>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</si>
  <si>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</si>
  <si>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</si>
  <si>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</si>
  <si>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</si>
  <si>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</si>
  <si>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</si>
  <si>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</si>
  <si>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</si>
  <si>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</si>
  <si>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</si>
  <si>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</si>
  <si>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</si>
  <si>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</si>
  <si>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</si>
  <si>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</si>
  <si>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</si>
  <si>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</si>
  <si>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</si>
  <si>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</si>
  <si>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</si>
  <si>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</si>
  <si>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</si>
  <si>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</si>
  <si>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</si>
  <si>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</si>
  <si>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</si>
  <si>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</si>
  <si>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</si>
  <si>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</si>
  <si>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</si>
  <si>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</si>
  <si>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</si>
  <si>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</si>
  <si>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</si>
  <si>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</si>
  <si>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</si>
  <si>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</si>
  <si>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</si>
  <si>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</si>
  <si>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</si>
  <si>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</si>
  <si>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</si>
  <si>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</si>
  <si>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</si>
  <si>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</si>
  <si>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</si>
  <si>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</si>
  <si>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</si>
  <si>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</si>
  <si>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</si>
  <si>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</si>
  <si>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</si>
  <si>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</si>
  <si>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</si>
  <si>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</si>
  <si>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</si>
  <si>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</si>
  <si>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</si>
  <si>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</si>
  <si>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</si>
  <si>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</si>
  <si>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</si>
  <si>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</si>
  <si>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</si>
  <si>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</si>
  <si>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</si>
  <si>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</si>
  <si>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</si>
  <si>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</si>
  <si>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</si>
  <si>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</si>
  <si>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</si>
  <si>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</si>
  <si>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</si>
  <si>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</si>
  <si>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</si>
  <si>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</si>
  <si>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</si>
  <si>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</si>
  <si>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</si>
  <si>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</si>
  <si>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</si>
  <si>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</si>
  <si>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</si>
  <si>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</si>
  <si>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</si>
  <si>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</si>
  <si>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</si>
  <si>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</si>
  <si>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</si>
  <si>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</si>
  <si>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</si>
  <si>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</si>
  <si>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</si>
  <si>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</si>
  <si>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</si>
  <si>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</si>
  <si>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</si>
  <si>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</si>
  <si>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</si>
  <si>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</si>
  <si>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</si>
  <si>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</si>
  <si>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</si>
  <si>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</si>
  <si>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</si>
  <si>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</si>
  <si>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</si>
  <si>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</si>
  <si>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</si>
  <si>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</si>
  <si>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</si>
  <si>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</si>
  <si>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</si>
  <si>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</si>
  <si>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</si>
  <si>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</si>
  <si>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</si>
  <si>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</si>
  <si>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</si>
  <si>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</si>
  <si>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</si>
  <si>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</si>
  <si>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</si>
  <si>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</si>
  <si>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</si>
  <si>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</si>
  <si>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</si>
  <si>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</si>
  <si>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</si>
  <si>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</si>
  <si>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</si>
  <si>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</si>
  <si>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</si>
  <si>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</si>
  <si>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</si>
  <si>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</si>
  <si>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</si>
  <si>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</si>
  <si>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</si>
  <si>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</si>
  <si>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</si>
  <si>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</si>
  <si>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</si>
  <si>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</si>
  <si>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</si>
  <si>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</si>
  <si>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</si>
  <si>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</si>
  <si>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</si>
  <si>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</si>
  <si>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</si>
  <si>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</si>
  <si>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</si>
  <si>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</si>
  <si>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</si>
  <si>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</si>
  <si>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</si>
  <si>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</si>
  <si>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</si>
  <si>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</si>
  <si>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</si>
  <si>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</si>
  <si>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</si>
  <si>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</si>
  <si>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</si>
  <si>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</si>
  <si>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</si>
  <si>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</si>
  <si>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</si>
  <si>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</si>
  <si>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</si>
  <si>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</si>
  <si>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</si>
  <si>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</si>
  <si>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</si>
  <si>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</si>
  <si>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</si>
  <si>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</si>
  <si>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</si>
  <si>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</si>
  <si>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</si>
  <si>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</si>
  <si>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</si>
  <si>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</si>
  <si>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</si>
  <si>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</si>
  <si>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</si>
  <si>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</si>
  <si>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</si>
  <si>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</si>
  <si>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</si>
  <si>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</si>
  <si>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</si>
  <si>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</si>
  <si>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</si>
  <si>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</si>
  <si>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</si>
  <si>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</si>
  <si>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</si>
  <si>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</si>
  <si>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</si>
  <si>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</si>
  <si>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</si>
  <si>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</si>
  <si>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</si>
  <si>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</si>
  <si>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</si>
  <si>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</si>
  <si>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</si>
  <si>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</si>
  <si>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</si>
  <si>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</si>
  <si>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</si>
  <si>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</si>
  <si>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</si>
  <si>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</si>
  <si>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</si>
  <si>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</si>
  <si>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</si>
  <si>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</si>
  <si>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</si>
  <si>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</si>
  <si>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</si>
  <si>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</si>
  <si>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</si>
  <si>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</si>
  <si>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</si>
  <si>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</si>
  <si>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</si>
  <si>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</si>
  <si>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</si>
  <si>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</si>
  <si>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</si>
  <si>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</si>
  <si>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</si>
  <si>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</si>
  <si>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</si>
  <si>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</si>
  <si>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</si>
  <si>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</si>
  <si>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</si>
  <si>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</si>
  <si>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</si>
  <si>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</si>
  <si>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</si>
  <si>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</si>
  <si>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</si>
  <si>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</si>
  <si>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</si>
  <si>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</si>
  <si>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</si>
  <si>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</si>
  <si>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</si>
  <si>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</si>
  <si>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</si>
  <si>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</si>
  <si>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</si>
  <si>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</si>
  <si>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</si>
  <si>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</si>
  <si>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</si>
  <si>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</si>
  <si>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</si>
  <si>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</si>
  <si>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</si>
  <si>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</si>
  <si>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</si>
  <si>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</si>
  <si>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</si>
  <si>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</si>
  <si>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</si>
  <si>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</si>
  <si>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</si>
  <si>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</si>
  <si>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</si>
  <si>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</si>
  <si>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</si>
  <si>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</si>
  <si>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</si>
  <si>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</si>
  <si>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</si>
  <si>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</si>
  <si>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</si>
  <si>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</si>
  <si>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</si>
  <si>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</si>
  <si>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</si>
  <si>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</si>
  <si>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</si>
  <si>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</si>
  <si>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</si>
  <si>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</si>
  <si>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</si>
  <si>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</si>
  <si>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</si>
  <si>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</si>
  <si>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</si>
  <si>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</si>
  <si>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</si>
  <si>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</si>
  <si>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</si>
  <si>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</si>
  <si>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</si>
  <si>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</si>
  <si>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</si>
  <si>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</si>
  <si>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</si>
  <si>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</si>
  <si>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</si>
  <si>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</si>
  <si>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</si>
  <si>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</si>
  <si>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</si>
  <si>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</si>
  <si>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</si>
  <si>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</si>
  <si>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</si>
  <si>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</si>
  <si>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</si>
  <si>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</si>
  <si>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</si>
  <si>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</si>
  <si>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</si>
  <si>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</si>
  <si>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</si>
  <si>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</si>
  <si>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</si>
  <si>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</si>
  <si>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</si>
  <si>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</si>
  <si>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</si>
  <si>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</si>
  <si>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</si>
  <si>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</si>
  <si>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</si>
  <si>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</si>
  <si>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</si>
  <si>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</si>
  <si>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</si>
  <si>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</si>
  <si>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</si>
  <si>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</si>
  <si>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</si>
  <si>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</si>
  <si>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</si>
  <si>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</si>
  <si>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</si>
  <si>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</si>
  <si>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</si>
  <si>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</si>
  <si>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</si>
  <si>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</si>
  <si>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</si>
  <si>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</si>
  <si>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</si>
  <si>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</si>
  <si>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</si>
  <si>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</si>
  <si>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</si>
  <si>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</si>
  <si>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</si>
  <si>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</si>
  <si>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</si>
  <si>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</si>
  <si>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</si>
  <si>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</si>
  <si>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</si>
  <si>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</si>
  <si>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</si>
  <si>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</si>
  <si>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</si>
  <si>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</si>
  <si>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</si>
  <si>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</si>
  <si>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</si>
  <si>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</si>
  <si>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</si>
  <si>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</si>
  <si>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</si>
  <si>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</si>
  <si>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</si>
  <si>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</si>
  <si>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</si>
  <si>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</si>
  <si>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</si>
  <si>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</si>
  <si>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</si>
  <si>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</si>
  <si>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</si>
  <si>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</si>
  <si>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</si>
  <si>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</si>
  <si>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</si>
  <si>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</si>
  <si>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</si>
  <si>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</si>
  <si>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</si>
  <si>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</si>
  <si>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</si>
  <si>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</si>
  <si>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</si>
  <si>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</si>
  <si>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</si>
  <si>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</si>
  <si>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</si>
  <si>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</si>
  <si>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</si>
  <si>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</si>
  <si>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</si>
  <si>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</si>
  <si>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</si>
  <si>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</si>
  <si>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</si>
  <si>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</si>
  <si>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</si>
  <si>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</si>
  <si>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</si>
  <si>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</si>
  <si>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</si>
  <si>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</si>
  <si>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</si>
  <si>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</si>
  <si>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</si>
  <si>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</si>
  <si>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</si>
  <si>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</si>
  <si>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</si>
  <si>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</si>
  <si>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</si>
  <si>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</si>
  <si>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</si>
  <si>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</si>
  <si>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</si>
  <si>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</si>
  <si>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</si>
  <si>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</si>
  <si>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</si>
  <si>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</si>
  <si>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</si>
  <si>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</si>
  <si>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</si>
  <si>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</si>
  <si>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</si>
  <si>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</si>
  <si>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</si>
  <si>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</si>
  <si>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</si>
  <si>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</si>
  <si>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</si>
  <si>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</si>
  <si>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</si>
  <si>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</si>
  <si>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</si>
  <si>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</si>
  <si>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</si>
  <si>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</si>
  <si>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</si>
  <si>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</si>
  <si>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</si>
  <si>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</si>
  <si>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</si>
  <si>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</si>
  <si>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</si>
  <si>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</si>
  <si>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</si>
  <si>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</si>
  <si>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</si>
  <si>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</si>
  <si>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</si>
  <si>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</si>
  <si>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</si>
  <si>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</si>
  <si>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</si>
  <si>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</si>
  <si>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</si>
  <si>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</si>
  <si>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</si>
  <si>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</si>
  <si>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</si>
  <si>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</si>
  <si>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</si>
  <si>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</si>
  <si>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</si>
  <si>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</si>
  <si>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</si>
  <si>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</si>
  <si>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</si>
  <si>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</si>
  <si>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</si>
  <si>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</si>
  <si>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</si>
  <si>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</si>
  <si>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</si>
  <si>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</si>
  <si>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</si>
  <si>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</si>
  <si>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</si>
  <si>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</si>
  <si>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</si>
  <si>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</si>
  <si>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</si>
  <si>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</si>
  <si>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</si>
  <si>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</si>
  <si>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</si>
  <si>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</si>
  <si>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</si>
  <si>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</si>
  <si>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</si>
  <si>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</si>
  <si>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</si>
  <si>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</si>
  <si>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</si>
  <si>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</si>
  <si>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</si>
  <si>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</si>
  <si>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</si>
  <si>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</si>
  <si>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</si>
  <si>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</si>
  <si>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</si>
  <si>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</si>
  <si>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</si>
  <si>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</si>
  <si>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</si>
  <si>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</si>
  <si>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</si>
  <si>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</si>
  <si>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</si>
  <si>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</si>
  <si>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</si>
  <si>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</si>
  <si>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</si>
  <si>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</si>
  <si>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</si>
  <si>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</si>
  <si>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</si>
  <si>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</si>
  <si>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</si>
  <si>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</si>
  <si>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</si>
  <si>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</si>
  <si>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</si>
  <si>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</si>
  <si>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</si>
  <si>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</si>
  <si>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</si>
  <si>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</si>
  <si>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</si>
  <si>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</si>
  <si>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</si>
  <si>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</si>
  <si>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</si>
  <si>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</si>
  <si>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</si>
  <si>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</si>
  <si>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</si>
  <si>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</si>
  <si>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</si>
  <si>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</si>
  <si>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</si>
  <si>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</si>
  <si>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</si>
  <si>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</si>
  <si>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</si>
  <si>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</si>
  <si>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</si>
  <si>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</si>
  <si>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</si>
  <si>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</si>
  <si>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</si>
  <si>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</si>
  <si>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</si>
  <si>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</si>
  <si>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</si>
  <si>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</si>
  <si>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</si>
  <si>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</si>
  <si>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</si>
  <si>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</si>
  <si>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</si>
  <si>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</si>
  <si>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</si>
  <si>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</si>
  <si>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</si>
  <si>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</si>
  <si>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</si>
  <si>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</si>
  <si>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</si>
  <si>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</si>
  <si>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</si>
  <si>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</si>
  <si>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</si>
  <si>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</si>
  <si>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</si>
  <si>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</si>
  <si>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</si>
  <si>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</si>
  <si>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</si>
  <si>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</si>
  <si>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</si>
  <si>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</si>
  <si>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</si>
  <si>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</si>
  <si>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</si>
  <si>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</si>
  <si>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</si>
  <si>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</si>
  <si>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</si>
  <si>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</si>
  <si>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</si>
  <si>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</si>
  <si>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</si>
  <si>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</si>
  <si>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</si>
  <si>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</si>
  <si>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</si>
  <si>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</si>
  <si>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</si>
  <si>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</si>
  <si>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</si>
  <si>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</si>
  <si>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</si>
  <si>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</si>
  <si>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</si>
  <si>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</si>
  <si>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</si>
  <si>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</si>
  <si>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</si>
  <si>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</si>
  <si>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</si>
  <si>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</si>
  <si>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</si>
  <si>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</si>
  <si>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</si>
  <si>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</si>
  <si>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</si>
  <si>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</si>
  <si>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</si>
  <si>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</si>
  <si>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</si>
  <si>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</si>
  <si>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</si>
  <si>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</si>
  <si>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</si>
  <si>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</si>
  <si>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</si>
  <si>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</si>
  <si>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</si>
  <si>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</si>
  <si>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</si>
  <si>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</si>
  <si>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</si>
  <si>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</si>
  <si>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</si>
  <si>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</si>
  <si>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</si>
  <si>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</si>
  <si>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</si>
  <si>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</si>
  <si>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</si>
  <si>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</si>
  <si>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</si>
  <si>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</si>
  <si>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</si>
  <si>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</si>
  <si>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</si>
  <si>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</si>
  <si>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</si>
  <si>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</si>
  <si>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</si>
  <si>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</si>
  <si>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</si>
  <si>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</si>
  <si>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</si>
  <si>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</si>
  <si>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</si>
  <si>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</si>
  <si>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</si>
  <si>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</si>
  <si>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</si>
  <si>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</si>
  <si>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</si>
  <si>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</si>
  <si>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</si>
  <si>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</si>
  <si>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</si>
  <si>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</si>
  <si>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</si>
  <si>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</si>
  <si>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</si>
  <si>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</si>
  <si>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</si>
  <si>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</si>
  <si>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</si>
  <si>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</si>
  <si>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</si>
  <si>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</si>
  <si>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</si>
  <si>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</si>
  <si>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</si>
  <si>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</si>
  <si>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</si>
  <si>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</si>
  <si>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</si>
  <si>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</si>
  <si>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</si>
  <si>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</si>
  <si>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</si>
  <si>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</si>
  <si>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</si>
  <si>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</si>
  <si>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</si>
  <si>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</si>
  <si>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</si>
  <si>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</si>
  <si>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</si>
  <si>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</si>
  <si>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</si>
  <si>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</si>
  <si>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</si>
  <si>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</si>
  <si>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</si>
  <si>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</si>
  <si>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</si>
  <si>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</si>
  <si>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</si>
  <si>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</si>
  <si>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</si>
  <si>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</si>
  <si>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</si>
  <si>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</si>
  <si>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</si>
  <si>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</si>
  <si>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</si>
  <si>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</si>
  <si>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</si>
  <si>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</si>
  <si>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</si>
  <si>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</si>
  <si>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</si>
  <si>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</si>
  <si>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</si>
  <si>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</si>
  <si>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</si>
  <si>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</si>
  <si>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</si>
  <si>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</si>
  <si>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</si>
  <si>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</si>
  <si>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</si>
  <si>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</si>
  <si>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</si>
  <si>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</si>
  <si>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</si>
  <si>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</si>
  <si>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</si>
  <si>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</si>
  <si>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</si>
  <si>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</si>
  <si>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</si>
  <si>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</si>
  <si>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</si>
  <si>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</si>
  <si>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</si>
  <si>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</si>
  <si>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</si>
  <si>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</si>
  <si>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</si>
  <si>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</si>
  <si>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</si>
  <si>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</si>
  <si>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</si>
  <si>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</si>
  <si>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</si>
  <si>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</si>
  <si>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</si>
  <si>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</si>
  <si>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</si>
  <si>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</si>
  <si>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</si>
  <si>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</si>
  <si>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</si>
  <si>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</si>
  <si>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</si>
  <si>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</si>
  <si>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</si>
  <si>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</si>
  <si>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</si>
  <si>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</si>
  <si>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</si>
  <si>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</si>
  <si>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</si>
  <si>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</si>
  <si>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</si>
  <si>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</si>
  <si>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</si>
  <si>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</si>
  <si>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</si>
  <si>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</si>
  <si>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</si>
  <si>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</si>
  <si>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</si>
  <si>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</si>
  <si>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</si>
  <si>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</si>
  <si>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</si>
  <si>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</si>
  <si>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</si>
  <si>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</si>
  <si>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</si>
  <si>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</si>
  <si>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</si>
  <si>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</si>
  <si>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</si>
  <si>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</si>
  <si>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</si>
  <si>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</si>
  <si>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</si>
  <si>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</si>
  <si>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</si>
  <si>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</si>
  <si>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</si>
  <si>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</si>
  <si>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</si>
  <si>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</si>
  <si>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</si>
  <si>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</si>
  <si>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</si>
  <si>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</si>
  <si>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</si>
  <si>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</si>
  <si>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</si>
  <si>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</si>
  <si>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</si>
  <si>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</si>
  <si>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</si>
  <si>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</si>
  <si>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</si>
  <si>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</si>
  <si>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</si>
  <si>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</si>
  <si>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</si>
  <si>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</si>
  <si>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</si>
  <si>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</si>
  <si>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</si>
  <si>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</si>
  <si>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</si>
  <si>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</si>
  <si>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</si>
  <si>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</si>
  <si>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</si>
  <si>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</si>
  <si>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</si>
  <si>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</si>
  <si>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</si>
  <si>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</si>
  <si>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</si>
  <si>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</si>
  <si>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</si>
  <si>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</si>
  <si>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</si>
  <si>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</si>
  <si>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</si>
  <si>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</si>
  <si>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</si>
  <si>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</si>
  <si>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</si>
  <si>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</si>
  <si>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</si>
  <si>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</si>
  <si>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</si>
  <si>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</si>
  <si>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</si>
  <si>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</si>
  <si>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</si>
  <si>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</si>
  <si>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</si>
  <si>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</si>
  <si>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</si>
  <si>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</si>
  <si>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</si>
  <si>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</si>
  <si>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</si>
  <si>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</si>
  <si>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</si>
  <si>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</si>
  <si>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</si>
  <si>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</si>
  <si>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</si>
  <si>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</si>
  <si>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</si>
  <si>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</si>
  <si>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</si>
  <si>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</si>
  <si>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</si>
  <si>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</si>
  <si>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</si>
  <si>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</si>
  <si>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</si>
  <si>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</si>
  <si>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</si>
  <si>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</si>
  <si>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</si>
  <si>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</si>
  <si>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</si>
  <si>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</si>
  <si>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</si>
  <si>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</si>
  <si>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</si>
  <si>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</si>
  <si>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</si>
  <si>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</si>
  <si>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</si>
  <si>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</si>
  <si>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</si>
  <si>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</si>
  <si>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</si>
  <si>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</si>
  <si>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</si>
  <si>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</si>
  <si>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</si>
  <si>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</si>
  <si>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</si>
  <si>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</si>
  <si>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</si>
  <si>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</si>
  <si>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</si>
  <si>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</si>
  <si>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</si>
  <si>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</si>
  <si>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</si>
  <si>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</si>
  <si>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</si>
  <si>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</si>
  <si>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</si>
  <si>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</si>
  <si>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</si>
  <si>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</si>
  <si>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</si>
  <si>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</si>
  <si>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</si>
  <si>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</si>
  <si>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</si>
  <si>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</si>
  <si>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</si>
  <si>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</si>
  <si>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</si>
  <si>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</si>
  <si>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</si>
  <si>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</si>
  <si>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</si>
  <si>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</si>
  <si>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</si>
  <si>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</si>
  <si>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</si>
  <si>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</si>
  <si>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</si>
  <si>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</si>
  <si>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</si>
  <si>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</si>
  <si>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</si>
  <si>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</si>
  <si>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</si>
  <si>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</si>
  <si>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</si>
  <si>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</si>
  <si>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</si>
  <si>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</si>
  <si>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</si>
  <si>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</si>
  <si>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</si>
  <si>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</si>
  <si>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</si>
  <si>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</si>
  <si>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</si>
  <si>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</si>
  <si>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</si>
  <si>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</si>
  <si>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</si>
  <si>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</si>
  <si>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</si>
  <si>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</si>
  <si>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</si>
  <si>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</si>
  <si>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</si>
  <si>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</si>
  <si>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</si>
  <si>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</si>
  <si>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</si>
  <si>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</si>
  <si>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</si>
  <si>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</si>
  <si>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</si>
  <si>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</si>
  <si>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</si>
  <si>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</si>
  <si>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</si>
  <si>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</si>
  <si>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</si>
  <si>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</si>
  <si>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</si>
  <si>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</si>
  <si>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</si>
  <si>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</si>
  <si>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</si>
  <si>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</si>
  <si>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</si>
  <si>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</si>
  <si>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</si>
  <si>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</si>
  <si>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</si>
  <si>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</si>
  <si>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</si>
  <si>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</si>
  <si>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</si>
  <si>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</si>
  <si>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</si>
  <si>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</si>
  <si>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</si>
  <si>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</si>
  <si>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</si>
  <si>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</si>
  <si>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</si>
  <si>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</si>
  <si>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</si>
  <si>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</si>
  <si>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</si>
  <si>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</si>
  <si>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</si>
  <si>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</si>
  <si>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</si>
  <si>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</si>
  <si>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</si>
  <si>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</si>
  <si>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</si>
  <si>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</si>
  <si>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</si>
  <si>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</si>
  <si>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</si>
  <si>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</si>
  <si>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</si>
  <si>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</si>
  <si>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</si>
  <si>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</si>
  <si>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</si>
  <si>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</si>
  <si>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</si>
  <si>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</si>
  <si>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</si>
  <si>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</si>
  <si>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</si>
  <si>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</si>
  <si>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</si>
  <si>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</si>
  <si>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</si>
  <si>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</si>
  <si>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</si>
  <si>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</si>
  <si>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</si>
  <si>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</si>
  <si>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</si>
  <si>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</si>
  <si>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</si>
  <si>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</si>
  <si>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</si>
  <si>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</si>
  <si>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</si>
  <si>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</si>
  <si>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</si>
  <si>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</si>
  <si>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</si>
  <si>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</si>
  <si>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</si>
  <si>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</si>
  <si>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</si>
  <si>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</si>
  <si>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</si>
  <si>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</si>
  <si>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</si>
  <si>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</si>
  <si>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</si>
  <si>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</si>
  <si>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</si>
  <si>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</si>
  <si>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</si>
  <si>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</si>
  <si>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</si>
  <si>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</si>
  <si>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</si>
  <si>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</si>
  <si>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</si>
  <si>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</si>
  <si>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</si>
  <si>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</si>
  <si>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</si>
  <si>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</si>
  <si>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</si>
  <si>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</si>
  <si>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</si>
  <si>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</si>
  <si>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</si>
  <si>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</si>
  <si>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</si>
  <si>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</si>
  <si>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</si>
  <si>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</si>
  <si>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</si>
  <si>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</si>
  <si>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</si>
  <si>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</si>
  <si>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</si>
  <si>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</si>
  <si>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</si>
  <si>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</si>
  <si>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</si>
  <si>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</si>
  <si>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</si>
  <si>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</si>
  <si>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</si>
  <si>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</si>
  <si>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</si>
  <si>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</si>
  <si>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</si>
  <si>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</si>
  <si>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</si>
  <si>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</si>
  <si>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</si>
  <si>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</si>
  <si>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</si>
  <si>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</si>
  <si>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</si>
  <si>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</si>
  <si>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</si>
  <si>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</si>
  <si>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</si>
  <si>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</si>
  <si>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</si>
  <si>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</si>
  <si>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</si>
  <si>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</si>
  <si>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</si>
  <si>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</si>
  <si>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</si>
  <si>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</si>
  <si>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</si>
  <si>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</si>
  <si>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</si>
  <si>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</si>
  <si>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</si>
  <si>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</si>
  <si>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</si>
  <si>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</si>
  <si>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</si>
  <si>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</si>
  <si>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</si>
  <si>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</si>
  <si>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</si>
  <si>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</si>
  <si>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</si>
  <si>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</si>
  <si>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</si>
  <si>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</si>
  <si>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</si>
  <si>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</si>
  <si>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</si>
  <si>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</si>
  <si>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</si>
  <si>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</si>
  <si>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</si>
  <si>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</si>
  <si>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</si>
  <si>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</si>
  <si>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</si>
  <si>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</si>
  <si>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</si>
  <si>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</si>
  <si>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</si>
  <si>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</si>
  <si>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</si>
  <si>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</si>
  <si>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</si>
  <si>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</si>
  <si>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</si>
  <si>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</si>
  <si>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</si>
  <si>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</si>
  <si>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</si>
  <si>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</si>
  <si>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</si>
  <si>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</si>
  <si>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</si>
  <si>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</si>
  <si>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</si>
  <si>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</si>
  <si>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</si>
  <si>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</si>
  <si>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</si>
  <si>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</si>
  <si>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</si>
  <si>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</si>
  <si>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</si>
  <si>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</si>
  <si>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</si>
  <si>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</si>
  <si>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</si>
  <si>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</si>
  <si>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</si>
  <si>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</si>
  <si>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</si>
  <si>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</si>
  <si>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</si>
  <si>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</si>
  <si>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</si>
  <si>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</si>
  <si>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</si>
  <si>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</si>
  <si>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</si>
  <si>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</si>
  <si>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</si>
  <si>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</si>
  <si>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</si>
  <si>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</si>
  <si>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</si>
  <si>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</si>
  <si>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</si>
  <si>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</si>
  <si>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</si>
  <si>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</si>
  <si>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</si>
  <si>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</si>
  <si>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</si>
  <si>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</si>
  <si>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</si>
  <si>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</si>
  <si>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</si>
  <si>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</si>
  <si>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</si>
  <si>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</si>
  <si>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</si>
  <si>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</si>
  <si>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</si>
  <si>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</si>
  <si>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</si>
  <si>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</si>
  <si>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</si>
  <si>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</si>
  <si>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</si>
  <si>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</si>
  <si>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</si>
  <si>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</si>
  <si>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</si>
  <si>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</si>
  <si>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</si>
  <si>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</si>
  <si>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</si>
  <si>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</si>
  <si>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</si>
  <si>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</si>
  <si>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</si>
  <si>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</si>
  <si>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</si>
  <si>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</si>
  <si>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</si>
  <si>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</si>
  <si>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</si>
  <si>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</si>
  <si>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</si>
  <si>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</si>
  <si>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</si>
  <si>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</si>
  <si>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</si>
  <si>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</si>
  <si>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</si>
  <si>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</si>
  <si>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</si>
  <si>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</si>
  <si>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</si>
  <si>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</si>
  <si>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</si>
  <si>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</si>
  <si>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</si>
  <si>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</si>
  <si>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</si>
  <si>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</si>
  <si>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</si>
  <si>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</si>
  <si>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</si>
  <si>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</si>
  <si>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</si>
  <si>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</si>
  <si>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</si>
  <si>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</si>
  <si>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</si>
  <si>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</si>
  <si>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</si>
  <si>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</si>
  <si>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</si>
  <si>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</si>
  <si>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</si>
  <si>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</si>
  <si>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</si>
  <si>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</si>
  <si>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</si>
  <si>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</si>
  <si>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</si>
  <si>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</si>
  <si>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</si>
  <si>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</si>
  <si>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</si>
  <si>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</si>
  <si>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</si>
  <si>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</si>
  <si>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</si>
  <si>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</si>
  <si>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</si>
  <si>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</si>
  <si>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</si>
  <si>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</si>
  <si>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</si>
  <si>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</si>
  <si>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</si>
  <si>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</si>
  <si>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</si>
  <si>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</si>
  <si>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</si>
  <si>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</si>
  <si>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</si>
  <si>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</si>
  <si>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</si>
  <si>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</si>
  <si>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</si>
  <si>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</si>
  <si>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</si>
  <si>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</si>
  <si>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</si>
  <si>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</si>
  <si>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</si>
  <si>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</si>
  <si>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</si>
  <si>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</si>
  <si>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</si>
  <si>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</si>
  <si>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</si>
  <si>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</si>
  <si>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</si>
  <si>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</si>
  <si>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</si>
  <si>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</si>
  <si>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</si>
  <si>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</si>
  <si>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</si>
  <si>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</si>
  <si>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</si>
  <si>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</si>
  <si>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</si>
  <si>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</si>
  <si>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</si>
  <si>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</si>
  <si>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</si>
  <si>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</si>
  <si>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</si>
  <si>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</si>
  <si>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</si>
  <si>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</si>
  <si>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</si>
  <si>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</si>
  <si>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</si>
  <si>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</si>
  <si>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</si>
  <si>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</si>
  <si>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</si>
  <si>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</si>
  <si>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</si>
  <si>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</si>
  <si>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</si>
  <si>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</si>
  <si>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</si>
  <si>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</si>
  <si>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</si>
  <si>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</si>
  <si>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</si>
  <si>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</si>
  <si>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</si>
  <si>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</si>
  <si>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</si>
  <si>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</si>
  <si>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</si>
  <si>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</si>
  <si>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</si>
  <si>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</si>
  <si>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</si>
  <si>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</si>
  <si>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</si>
  <si>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</si>
  <si>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</si>
  <si>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</si>
  <si>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</si>
  <si>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</si>
  <si>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</si>
  <si>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</si>
  <si>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</si>
  <si>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</si>
  <si>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</si>
  <si>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</si>
  <si>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</si>
  <si>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</si>
  <si>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</si>
  <si>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</si>
  <si>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</si>
  <si>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</si>
  <si>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</si>
  <si>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</si>
  <si>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</si>
  <si>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</si>
  <si>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</si>
  <si>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</si>
  <si>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</si>
  <si>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</si>
  <si>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</si>
  <si>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</si>
  <si>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</si>
  <si>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</si>
  <si>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</si>
  <si>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</si>
  <si>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</si>
  <si>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</si>
  <si>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</si>
  <si>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</si>
  <si>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</si>
  <si>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</si>
  <si>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</si>
  <si>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</si>
  <si>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</si>
  <si>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</si>
  <si>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</si>
  <si>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</si>
  <si>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</si>
  <si>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</si>
  <si>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</si>
  <si>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</si>
  <si>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</si>
  <si>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</si>
  <si>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</si>
  <si>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</si>
  <si>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</si>
  <si>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</si>
  <si>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</si>
  <si>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</si>
  <si>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</si>
  <si>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</si>
  <si>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</si>
  <si>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</si>
  <si>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</si>
  <si>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</si>
  <si>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</si>
  <si>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</si>
  <si>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</si>
  <si>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</si>
  <si>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</si>
  <si>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</si>
  <si>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</si>
  <si>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</si>
  <si>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</si>
  <si>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</si>
  <si>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</si>
  <si>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</si>
  <si>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</si>
  <si>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</si>
  <si>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</si>
  <si>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</si>
  <si>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</si>
  <si>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</si>
  <si>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</si>
  <si>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</si>
  <si>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</si>
  <si>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</si>
  <si>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</si>
  <si>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</si>
  <si>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</si>
  <si>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</si>
  <si>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</si>
  <si>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</si>
  <si>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</si>
  <si>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</si>
  <si>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</si>
  <si>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</si>
  <si>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</si>
  <si>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</si>
  <si>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</si>
  <si>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</si>
  <si>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</si>
  <si>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</si>
  <si>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</si>
  <si>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</si>
  <si>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</si>
  <si>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</si>
  <si>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</si>
  <si>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</si>
  <si>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</si>
  <si>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</si>
  <si>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</si>
  <si>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</si>
  <si>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</si>
  <si>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</si>
  <si>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</si>
  <si>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</si>
  <si>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</si>
  <si>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</si>
  <si>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</si>
  <si>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</si>
  <si>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</si>
  <si>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</si>
  <si>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</si>
  <si>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</si>
  <si>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</si>
  <si>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</si>
  <si>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</si>
  <si>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</si>
  <si>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</si>
  <si>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</si>
  <si>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</si>
  <si>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</si>
  <si>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</si>
  <si>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</si>
  <si>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</si>
  <si>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</si>
  <si>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</si>
  <si>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</si>
  <si>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</si>
  <si>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</si>
  <si>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</si>
  <si>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</si>
  <si>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</si>
  <si>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</si>
  <si>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</si>
  <si>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</si>
  <si>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</si>
  <si>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</si>
  <si>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</si>
  <si>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</si>
  <si>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</si>
  <si>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</si>
  <si>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</si>
  <si>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</si>
  <si>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</si>
  <si>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</si>
  <si>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</si>
  <si>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</si>
  <si>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</si>
  <si>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</si>
  <si>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</si>
  <si>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</si>
  <si>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</si>
  <si>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</si>
  <si>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</si>
  <si>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</si>
  <si>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</si>
  <si>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</si>
  <si>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</si>
  <si>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</si>
  <si>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</si>
  <si>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</si>
  <si>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</si>
  <si>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</si>
  <si>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</si>
  <si>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</si>
  <si>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</si>
  <si>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</si>
  <si>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</si>
  <si>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</si>
  <si>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</si>
  <si>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</si>
  <si>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</si>
  <si>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</si>
  <si>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</si>
  <si>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</si>
  <si>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</si>
  <si>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</si>
  <si>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</si>
  <si>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</si>
  <si>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</si>
  <si>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</si>
  <si>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</si>
  <si>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</si>
  <si>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</si>
  <si>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</si>
  <si>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</si>
  <si>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</si>
  <si>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</si>
  <si>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</si>
  <si>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</si>
  <si>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</si>
  <si>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</si>
  <si>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</si>
  <si>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</si>
  <si>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</si>
  <si>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</si>
  <si>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</si>
  <si>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</si>
  <si>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</si>
  <si>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</si>
  <si>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</si>
  <si>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</si>
  <si>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</si>
  <si>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</si>
  <si>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</si>
  <si>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</si>
  <si>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</si>
  <si>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</si>
  <si>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</si>
  <si>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</si>
  <si>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</si>
  <si>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</si>
  <si>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</si>
  <si>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</si>
  <si>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</si>
  <si>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</si>
  <si>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</si>
  <si>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</si>
  <si>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</si>
  <si>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</si>
  <si>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</si>
  <si>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</si>
  <si>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</si>
  <si>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</si>
  <si>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</si>
  <si>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</si>
  <si>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</si>
  <si>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</si>
  <si>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</si>
  <si>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</si>
  <si>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</si>
  <si>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</si>
  <si>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</si>
  <si>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</si>
  <si>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</si>
  <si>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</si>
  <si>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</si>
  <si>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</si>
  <si>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</si>
  <si>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</si>
  <si>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</si>
  <si>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</si>
  <si>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</si>
  <si>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</si>
  <si>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</si>
  <si>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</si>
  <si>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</si>
  <si>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</si>
  <si>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</si>
  <si>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</si>
  <si>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</si>
  <si>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</si>
  <si>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</si>
  <si>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</si>
  <si>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</si>
  <si>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</si>
  <si>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</si>
  <si>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</si>
  <si>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</si>
  <si>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</si>
  <si>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</si>
  <si>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</si>
  <si>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</si>
  <si>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</si>
  <si>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</si>
  <si>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</si>
  <si>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</si>
  <si>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</si>
  <si>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</si>
  <si>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</si>
  <si>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</si>
  <si>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</si>
  <si>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</si>
  <si>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</si>
  <si>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</si>
  <si>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</si>
  <si>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</si>
  <si>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</si>
  <si>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</si>
  <si>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</si>
  <si>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</si>
  <si>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</si>
  <si>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</si>
  <si>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</si>
  <si>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</si>
  <si>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</si>
  <si>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</si>
  <si>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</si>
  <si>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</si>
  <si>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</si>
  <si>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</si>
  <si>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</si>
  <si>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</si>
  <si>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</si>
  <si>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</si>
  <si>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</si>
  <si>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</si>
  <si>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</si>
  <si>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</si>
  <si>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</si>
  <si>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</si>
  <si>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</si>
  <si>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</si>
  <si>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</si>
  <si>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</si>
  <si>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</si>
  <si>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</si>
  <si>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</si>
  <si>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</si>
  <si>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</si>
  <si>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</si>
  <si>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</si>
  <si>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</si>
  <si>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</si>
  <si>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</si>
  <si>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</si>
  <si>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</si>
  <si>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</si>
  <si>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</si>
  <si>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</si>
  <si>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</si>
  <si>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</si>
  <si>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</si>
  <si>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</si>
  <si>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</si>
  <si>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</si>
  <si>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</si>
  <si>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</si>
  <si>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</si>
  <si>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</si>
  <si>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</si>
  <si>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</si>
  <si>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</si>
  <si>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</si>
  <si>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</si>
  <si>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</si>
  <si>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</si>
  <si>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</si>
  <si>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</si>
  <si>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</si>
  <si>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</si>
  <si>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</si>
  <si>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</si>
  <si>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</si>
  <si>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</si>
  <si>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</si>
  <si>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</si>
  <si>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</si>
  <si>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</si>
  <si>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</si>
  <si>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</si>
  <si>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</si>
  <si>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</si>
  <si>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</si>
  <si>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</si>
  <si>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</si>
  <si>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</si>
  <si>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</si>
  <si>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</si>
  <si>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</si>
  <si>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</si>
  <si>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</si>
  <si>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</si>
  <si>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</si>
  <si>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</si>
  <si>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</si>
  <si>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</si>
  <si>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</si>
  <si>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</si>
  <si>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</si>
  <si>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</si>
  <si>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</si>
  <si>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</si>
  <si>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</si>
  <si>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</si>
  <si>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</si>
  <si>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</si>
  <si>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</si>
  <si>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</si>
  <si>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</si>
  <si>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</si>
  <si>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</si>
  <si>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</si>
  <si>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</si>
  <si>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</si>
  <si>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</si>
  <si>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</si>
  <si>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</si>
  <si>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</si>
  <si>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</si>
  <si>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</si>
  <si>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</si>
  <si>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</si>
  <si>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</si>
  <si>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</si>
  <si>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</si>
  <si>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</si>
  <si>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</si>
  <si>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</si>
  <si>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</si>
  <si>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</si>
  <si>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</si>
  <si>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</si>
  <si>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</si>
  <si>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</si>
  <si>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</si>
  <si>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</si>
  <si>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</si>
  <si>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</si>
  <si>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</si>
  <si>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</si>
  <si>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</si>
  <si>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</si>
  <si>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</si>
  <si>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</si>
  <si>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</si>
  <si>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</si>
  <si>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</si>
  <si>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</si>
  <si>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</si>
  <si>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</si>
  <si>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</si>
  <si>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</si>
  <si>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</si>
  <si>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</si>
  <si>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</si>
  <si>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</si>
  <si>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</si>
  <si>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</si>
  <si>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</si>
  <si>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</si>
  <si>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</si>
  <si>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</si>
  <si>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</si>
  <si>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</si>
  <si>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</si>
  <si>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</si>
  <si>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</si>
  <si>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</si>
  <si>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</si>
  <si>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</si>
  <si>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</si>
  <si>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</si>
  <si>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</si>
  <si>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</si>
  <si>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</si>
  <si>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</si>
  <si>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</si>
  <si>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</si>
  <si>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</si>
  <si>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</si>
  <si>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</si>
  <si>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</si>
  <si>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</si>
  <si>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</si>
  <si>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</si>
  <si>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</si>
  <si>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</si>
  <si>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</si>
  <si>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</si>
  <si>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</si>
  <si>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</si>
  <si>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</si>
  <si>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</si>
  <si>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</si>
  <si>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</si>
  <si>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</si>
  <si>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</si>
  <si>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</si>
  <si>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</si>
  <si>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</si>
  <si>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</si>
  <si>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</si>
  <si>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</si>
  <si>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</si>
  <si>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</si>
  <si>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</si>
  <si>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</si>
  <si>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</si>
  <si>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</si>
  <si>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</si>
  <si>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</si>
  <si>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</si>
  <si>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</si>
  <si>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</si>
  <si>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</si>
  <si>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</si>
  <si>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</si>
  <si>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</si>
  <si>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</si>
  <si>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</si>
  <si>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</si>
  <si>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</si>
  <si>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</si>
  <si>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</si>
  <si>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</si>
  <si>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</si>
  <si>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</si>
  <si>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</si>
  <si>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</si>
  <si>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</si>
  <si>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</si>
  <si>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</si>
  <si>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</si>
  <si>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</si>
  <si>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</si>
  <si>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</si>
  <si>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</si>
  <si>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</si>
  <si>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</si>
  <si>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</si>
  <si>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</si>
  <si>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</si>
  <si>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</si>
  <si>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</si>
  <si>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</si>
  <si>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</si>
  <si>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</si>
  <si>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</si>
  <si>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</si>
  <si>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</si>
  <si>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</si>
  <si>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</si>
  <si>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</si>
  <si>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</si>
  <si>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</si>
  <si>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</si>
  <si>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</si>
  <si>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</si>
  <si>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</si>
  <si>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</si>
  <si>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</si>
  <si>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</si>
  <si>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</si>
  <si>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</si>
  <si>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</si>
  <si>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</si>
  <si>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</si>
  <si>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</si>
  <si>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</si>
  <si>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</si>
  <si>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</si>
  <si>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</si>
  <si>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</si>
  <si>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</si>
  <si>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</si>
  <si>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</si>
  <si>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</si>
  <si>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</si>
  <si>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</si>
  <si>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</si>
  <si>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</si>
  <si>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</si>
  <si>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</si>
  <si>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</si>
  <si>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</si>
  <si>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</si>
  <si>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</si>
  <si>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</si>
  <si>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</si>
  <si>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</si>
  <si>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</si>
  <si>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</si>
  <si>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</si>
  <si>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</si>
  <si>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</si>
  <si>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</si>
  <si>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</si>
  <si>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</si>
  <si>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</si>
  <si>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</si>
  <si>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</si>
  <si>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</si>
  <si>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</si>
  <si>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</si>
  <si>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</si>
  <si>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</si>
  <si>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</si>
  <si>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</si>
  <si>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</si>
  <si>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</si>
  <si>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</si>
  <si>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</si>
  <si>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</si>
  <si>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</si>
  <si>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</si>
  <si>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</si>
  <si>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</si>
  <si>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</si>
  <si>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</si>
  <si>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</si>
  <si>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</si>
  <si>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</si>
  <si>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</si>
  <si>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</si>
  <si>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</si>
  <si>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</si>
  <si>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</si>
  <si>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</si>
  <si>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</si>
  <si>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</si>
  <si>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</si>
  <si>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</si>
  <si>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</si>
  <si>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</si>
  <si>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</si>
  <si>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</si>
  <si>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</si>
  <si>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</si>
  <si>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</si>
  <si>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</si>
  <si>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</si>
  <si>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</si>
  <si>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</si>
  <si>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</si>
  <si>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</si>
  <si>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</si>
  <si>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</si>
  <si>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</si>
  <si>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</si>
  <si>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</si>
  <si>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</si>
  <si>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</si>
  <si>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</si>
  <si>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</si>
  <si>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</si>
  <si>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</si>
  <si>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</si>
  <si>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</si>
  <si>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</si>
  <si>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</si>
  <si>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</si>
  <si>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</si>
  <si>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</si>
  <si>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</si>
  <si>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</si>
  <si>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</si>
  <si>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</si>
  <si>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</si>
  <si>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</si>
  <si>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</si>
  <si>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</si>
  <si>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</si>
  <si>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</si>
  <si>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</si>
  <si>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</si>
  <si>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</si>
  <si>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</si>
  <si>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</si>
  <si>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</si>
  <si>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</si>
  <si>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</si>
  <si>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</si>
  <si>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</si>
  <si>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</si>
  <si>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</si>
  <si>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</si>
  <si>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</si>
  <si>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</si>
  <si>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</si>
  <si>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</si>
  <si>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</si>
  <si>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</si>
  <si>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</si>
  <si>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</si>
  <si>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</si>
  <si>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</si>
  <si>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</si>
  <si>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</si>
  <si>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</si>
  <si>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</si>
  <si>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</si>
  <si>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</si>
  <si>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</si>
  <si>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</si>
  <si>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</si>
  <si>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</si>
  <si>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</si>
  <si>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</si>
  <si>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</si>
  <si>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</si>
  <si>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</si>
  <si>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</si>
  <si>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</si>
  <si>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</si>
  <si>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</si>
  <si>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</si>
  <si>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</si>
  <si>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</si>
  <si>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</si>
  <si>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</si>
  <si>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</si>
  <si>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</si>
  <si>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</si>
  <si>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</si>
  <si>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</si>
  <si>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</si>
  <si>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</si>
  <si>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</si>
  <si>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</si>
  <si>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</si>
  <si>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</si>
  <si>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</si>
  <si>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</si>
  <si>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</si>
  <si>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</si>
  <si>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</si>
  <si>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</si>
  <si>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</si>
  <si>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</si>
  <si>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</si>
  <si>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</si>
  <si>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</si>
  <si>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</si>
  <si>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</si>
  <si>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</si>
  <si>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</si>
  <si>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</si>
  <si>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</si>
  <si>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</si>
  <si>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</si>
  <si>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</si>
  <si>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</si>
  <si>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</si>
  <si>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</si>
  <si>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</si>
  <si>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</si>
  <si>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</si>
  <si>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</si>
  <si>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</si>
  <si>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</si>
  <si>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</si>
  <si>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</si>
  <si>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</si>
  <si>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</si>
  <si>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</si>
  <si>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</si>
  <si>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</si>
  <si>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</si>
  <si>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</si>
  <si>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</si>
  <si>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</si>
  <si>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</si>
  <si>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</si>
  <si>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</si>
  <si>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</si>
  <si>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</si>
  <si>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</si>
  <si>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</si>
  <si>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</si>
  <si>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</si>
  <si>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</si>
  <si>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</si>
  <si>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</si>
  <si>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</si>
  <si>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</si>
  <si>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</si>
  <si>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</si>
  <si>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</si>
  <si>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</si>
  <si>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</si>
  <si>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</si>
  <si>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</si>
  <si>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</si>
  <si>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</si>
  <si>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</si>
  <si>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</si>
  <si>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</si>
  <si>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</si>
  <si>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</si>
  <si>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</si>
  <si>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</si>
  <si>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</si>
  <si>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</si>
  <si>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</si>
  <si>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</si>
  <si>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</si>
  <si>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</si>
  <si>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</si>
  <si>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</si>
  <si>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</si>
  <si>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</si>
  <si>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</si>
  <si>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</si>
  <si>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</si>
  <si>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</si>
  <si>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</si>
  <si>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</si>
  <si>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</si>
  <si>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</si>
  <si>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</si>
  <si>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</si>
  <si>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</si>
  <si>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</si>
  <si>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</si>
  <si>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</si>
  <si>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</si>
  <si>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</si>
  <si>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</si>
  <si>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</si>
  <si>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</si>
  <si>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</si>
  <si>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</si>
  <si>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</si>
  <si>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</si>
  <si>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</si>
  <si>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</si>
  <si>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</si>
  <si>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</si>
  <si>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</si>
  <si>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</si>
  <si>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</si>
  <si>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</si>
  <si>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</si>
  <si>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</si>
  <si>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</si>
  <si>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</si>
  <si>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</si>
  <si>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</si>
  <si>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</si>
  <si>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</si>
  <si>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</si>
  <si>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</si>
  <si>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</si>
  <si>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</si>
  <si>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</si>
  <si>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</si>
  <si>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</si>
  <si>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</si>
  <si>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</si>
  <si>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</si>
  <si>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</si>
  <si>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</si>
  <si>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</si>
  <si>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</si>
  <si>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</si>
  <si>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</si>
  <si>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</si>
  <si>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</si>
  <si>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</si>
  <si>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</si>
  <si>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</si>
  <si>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</si>
  <si>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</si>
  <si>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</si>
  <si>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</si>
  <si>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</si>
  <si>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</si>
  <si>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</si>
  <si>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</si>
  <si>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</si>
  <si>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</si>
  <si>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</si>
  <si>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</si>
  <si>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</si>
  <si>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</si>
  <si>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</si>
  <si>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</si>
  <si>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</si>
  <si>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</si>
  <si>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</si>
  <si>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</si>
  <si>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</si>
  <si>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</si>
  <si>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</si>
  <si>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</si>
  <si>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</si>
  <si>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</si>
  <si>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</si>
  <si>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</si>
  <si>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</si>
  <si>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</si>
  <si>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</si>
  <si>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</si>
  <si>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</si>
  <si>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</si>
  <si>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</si>
  <si>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</si>
  <si>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</si>
  <si>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</si>
  <si>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</si>
  <si>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</si>
  <si>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</si>
  <si>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</si>
  <si>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</si>
  <si>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</si>
  <si>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</si>
  <si>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</si>
  <si>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</si>
  <si>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</si>
  <si>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</si>
  <si>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</si>
  <si>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</si>
  <si>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</si>
  <si>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</si>
  <si>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</si>
  <si>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</si>
  <si>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</si>
  <si>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</si>
  <si>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</si>
  <si>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</si>
  <si>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</si>
  <si>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</si>
  <si>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</si>
  <si>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</si>
  <si>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</si>
  <si>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</si>
  <si>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</si>
  <si>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</si>
  <si>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</si>
  <si>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</si>
  <si>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</si>
  <si>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</si>
  <si>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</si>
  <si>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</si>
  <si>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</si>
  <si>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</si>
  <si>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</si>
  <si>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</si>
  <si>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</si>
  <si>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</si>
  <si>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</si>
  <si>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</si>
  <si>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</si>
  <si>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</si>
  <si>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</si>
  <si>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</si>
  <si>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</si>
  <si>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</si>
  <si>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</si>
  <si>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</si>
  <si>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</si>
  <si>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</si>
  <si>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</si>
  <si>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</si>
  <si>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</si>
  <si>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</si>
  <si>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</si>
  <si>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</si>
  <si>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</si>
  <si>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</si>
  <si>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</si>
  <si>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</si>
  <si>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</si>
  <si>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</si>
  <si>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</si>
  <si>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</si>
  <si>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</si>
  <si>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</si>
  <si>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</si>
  <si>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</si>
  <si>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</si>
  <si>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</si>
  <si>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</si>
  <si>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</si>
  <si>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</si>
  <si>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</si>
  <si>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</si>
  <si>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</si>
  <si>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</si>
  <si>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</si>
  <si>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</si>
  <si>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</si>
  <si>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</si>
  <si>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</si>
  <si>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</si>
  <si>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</si>
  <si>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</si>
  <si>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</si>
  <si>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</si>
  <si>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</si>
  <si>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</si>
  <si>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</si>
  <si>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</si>
  <si>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</si>
  <si>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</si>
  <si>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</si>
  <si>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</si>
  <si>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</si>
  <si>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</si>
  <si>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</si>
  <si>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</si>
  <si>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</si>
  <si>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</si>
  <si>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</si>
  <si>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</si>
  <si>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</si>
  <si>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</si>
  <si>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</si>
  <si>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</si>
  <si>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</si>
  <si>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</si>
  <si>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</si>
  <si>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</si>
  <si>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</si>
  <si>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</si>
  <si>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</si>
  <si>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</si>
  <si>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</si>
  <si>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</si>
  <si>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</si>
  <si>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</si>
  <si>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</si>
  <si>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</si>
  <si>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</si>
  <si>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</si>
  <si>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</si>
  <si>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</si>
  <si>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</si>
  <si>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</si>
  <si>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</si>
  <si>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</si>
  <si>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</si>
  <si>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</si>
  <si>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</si>
  <si>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</si>
  <si>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</si>
  <si>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</si>
  <si>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</si>
  <si>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</si>
  <si>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</si>
  <si>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</si>
  <si>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</si>
  <si>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</si>
  <si>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</si>
  <si>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</si>
  <si>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</si>
  <si>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</si>
  <si>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</si>
  <si>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</si>
  <si>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</si>
  <si>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</si>
  <si>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</si>
  <si>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</si>
  <si>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</si>
  <si>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</si>
  <si>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</si>
  <si>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</si>
  <si>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</si>
  <si>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</si>
  <si>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</si>
  <si>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</si>
  <si>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</si>
  <si>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</si>
  <si>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</si>
  <si>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</si>
  <si>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</si>
  <si>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</si>
  <si>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</si>
  <si>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</si>
  <si>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</si>
  <si>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</si>
  <si>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</si>
  <si>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</si>
  <si>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</si>
  <si>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</si>
  <si>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</si>
  <si>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</si>
  <si>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</si>
  <si>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</si>
  <si>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</si>
  <si>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</si>
  <si>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</si>
  <si>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</si>
  <si>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</si>
  <si>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</si>
  <si>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</si>
  <si>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</si>
  <si>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</si>
  <si>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</si>
  <si>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</si>
  <si>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</si>
  <si>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</si>
  <si>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</si>
  <si>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</si>
  <si>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</si>
  <si>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</si>
  <si>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</si>
  <si>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</si>
  <si>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</si>
  <si>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</si>
  <si>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</si>
  <si>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</si>
  <si>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</si>
  <si>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</si>
  <si>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</si>
  <si>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</si>
  <si>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</si>
  <si>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</si>
  <si>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</si>
  <si>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</si>
  <si>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</si>
  <si>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</si>
  <si>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</si>
  <si>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</si>
  <si>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</si>
  <si>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</si>
  <si>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</si>
  <si>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</si>
  <si>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</si>
  <si>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</si>
  <si>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</si>
  <si>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</si>
  <si>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</si>
  <si>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</si>
  <si>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</si>
  <si>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</si>
  <si>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</si>
  <si>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</si>
  <si>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</si>
  <si>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</si>
  <si>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</si>
  <si>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</si>
  <si>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</si>
  <si>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</si>
  <si>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</si>
  <si>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</si>
  <si>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</si>
  <si>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</si>
  <si>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</si>
  <si>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</si>
  <si>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</si>
  <si>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</si>
  <si>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</si>
  <si>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</si>
  <si>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</si>
  <si>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</si>
  <si>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</si>
  <si>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</si>
  <si>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</si>
  <si>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</si>
  <si>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</si>
  <si>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</si>
  <si>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</si>
  <si>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</si>
  <si>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</si>
  <si>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</si>
  <si>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</si>
  <si>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</si>
  <si>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</si>
  <si>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</si>
  <si>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</si>
  <si>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</si>
  <si>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</si>
  <si>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</si>
  <si>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</si>
  <si>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</si>
  <si>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</si>
  <si>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</si>
  <si>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</si>
  <si>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</si>
  <si>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</si>
  <si>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</si>
  <si>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</si>
  <si>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</si>
  <si>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</si>
  <si>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</si>
  <si>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</si>
  <si>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</si>
  <si>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</si>
  <si>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</si>
  <si>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</si>
  <si>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</si>
  <si>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</si>
  <si>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</si>
  <si>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</si>
  <si>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</si>
  <si>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</si>
  <si>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</si>
  <si>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</si>
  <si>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</si>
  <si>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</si>
  <si>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</si>
  <si>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</si>
  <si>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</si>
  <si>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</si>
  <si>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</si>
  <si>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</si>
  <si>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</si>
  <si>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</si>
  <si>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</si>
  <si>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</si>
  <si>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</si>
  <si>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</si>
  <si>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</si>
  <si>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</si>
  <si>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</si>
  <si>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</si>
  <si>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</si>
  <si>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</si>
  <si>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</si>
  <si>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</si>
  <si>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</si>
  <si>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</si>
  <si>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</si>
  <si>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</si>
  <si>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</si>
  <si>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</si>
  <si>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</si>
  <si>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</si>
  <si>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</si>
  <si>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</si>
  <si>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</si>
  <si>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</si>
  <si>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</si>
  <si>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</si>
  <si>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</si>
  <si>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</si>
  <si>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</si>
  <si>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</si>
  <si>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</si>
  <si>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</si>
  <si>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</si>
  <si>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</si>
  <si>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</si>
  <si>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</si>
  <si>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</si>
  <si>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</si>
  <si>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</si>
  <si>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</si>
  <si>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</si>
  <si>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</si>
  <si>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</si>
  <si>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</si>
  <si>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</si>
  <si>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</si>
  <si>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</si>
  <si>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</si>
  <si>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</si>
  <si>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</si>
  <si>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</si>
  <si>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</si>
  <si>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</si>
  <si>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</si>
  <si>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</si>
  <si>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</si>
  <si>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</si>
  <si>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</si>
  <si>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</si>
  <si>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</si>
  <si>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</si>
  <si>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</si>
  <si>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</si>
  <si>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</si>
  <si>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</si>
  <si>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</si>
  <si>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</si>
  <si>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</si>
  <si>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</si>
  <si>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</si>
  <si>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</si>
  <si>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</si>
  <si>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</si>
  <si>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</si>
  <si>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</si>
  <si>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</si>
  <si>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</si>
  <si>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</si>
  <si>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</si>
  <si>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</si>
  <si>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</si>
  <si>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</si>
  <si>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</si>
  <si>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</si>
  <si>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</si>
  <si>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</si>
  <si>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</si>
  <si>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</si>
  <si>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</si>
  <si>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</si>
  <si>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</si>
  <si>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</si>
  <si>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</si>
  <si>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</si>
  <si>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</si>
  <si>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</si>
  <si>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</si>
  <si>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</si>
  <si>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</si>
  <si>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</si>
  <si>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</si>
  <si>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</si>
  <si>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</si>
  <si>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</si>
  <si>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</si>
  <si>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</si>
  <si>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</si>
  <si>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</si>
  <si>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</si>
  <si>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</si>
  <si>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</si>
  <si>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</si>
  <si>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</si>
  <si>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</si>
  <si>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</si>
  <si>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</si>
  <si>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</si>
  <si>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</si>
  <si>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</si>
  <si>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</si>
  <si>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</si>
  <si>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</si>
  <si>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</si>
  <si>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</si>
  <si>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</si>
  <si>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</si>
  <si>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</si>
  <si>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</si>
  <si>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</si>
  <si>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</si>
  <si>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</si>
  <si>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</si>
  <si>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</si>
  <si>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</si>
  <si>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</si>
  <si>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</si>
  <si>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</si>
  <si>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</si>
  <si>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</si>
  <si>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</si>
  <si>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</si>
  <si>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</si>
  <si>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</si>
  <si>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</si>
  <si>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</si>
  <si>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</si>
  <si>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</si>
  <si>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</si>
  <si>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</si>
  <si>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</si>
  <si>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</si>
  <si>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</si>
  <si>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</si>
  <si>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</si>
  <si>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</si>
  <si>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</si>
  <si>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</si>
  <si>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</si>
  <si>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</si>
  <si>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</si>
  <si>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</si>
  <si>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</si>
  <si>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</si>
  <si>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</si>
  <si>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</si>
  <si>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</si>
  <si>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</si>
  <si>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</si>
  <si>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</si>
  <si>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</si>
  <si>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</si>
  <si>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</si>
  <si>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</si>
  <si>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</si>
  <si>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</si>
  <si>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</si>
  <si>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</si>
  <si>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</si>
  <si>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</si>
  <si>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</si>
  <si>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</si>
  <si>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</si>
  <si>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</si>
  <si>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</si>
  <si>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</si>
  <si>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</si>
  <si>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</si>
  <si>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</si>
  <si>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</si>
  <si>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</si>
  <si>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</si>
  <si>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</si>
  <si>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</si>
  <si>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</si>
  <si>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</si>
  <si>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</si>
  <si>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</si>
  <si>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</si>
  <si>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</si>
  <si>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</si>
  <si>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</si>
  <si>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</si>
  <si>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</si>
  <si>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</si>
  <si>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</si>
  <si>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</si>
  <si>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</si>
  <si>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</si>
  <si>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</si>
  <si>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</si>
  <si>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</si>
  <si>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</si>
  <si>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</si>
  <si>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</si>
  <si>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</si>
  <si>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</si>
  <si>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</si>
  <si>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</si>
  <si>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</si>
  <si>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</si>
  <si>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</si>
  <si>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</si>
  <si>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</si>
  <si>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</si>
  <si>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</si>
  <si>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</si>
  <si>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</si>
  <si>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</si>
  <si>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</si>
  <si>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</si>
  <si>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</si>
  <si>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</si>
  <si>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</si>
  <si>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</si>
  <si>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</si>
  <si>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</si>
  <si>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</si>
  <si>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</si>
  <si>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</si>
  <si>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</si>
  <si>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</si>
  <si>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</si>
  <si>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</si>
  <si>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</si>
  <si>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</si>
  <si>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</si>
  <si>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</si>
  <si>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</si>
  <si>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</si>
  <si>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</si>
  <si>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</si>
  <si>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</si>
  <si>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</si>
  <si>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</si>
  <si>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</si>
  <si>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</si>
  <si>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</si>
  <si>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</si>
  <si>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</si>
  <si>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</si>
  <si>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</si>
  <si>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</si>
  <si>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</si>
  <si>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</si>
  <si>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</si>
  <si>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</si>
  <si>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</si>
  <si>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</si>
  <si>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</si>
  <si>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</si>
  <si>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</si>
  <si>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</si>
  <si>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</si>
  <si>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</si>
  <si>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</si>
  <si>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</si>
  <si>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</si>
  <si>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</si>
  <si>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</si>
  <si>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</si>
  <si>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</si>
  <si>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</si>
  <si>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</si>
  <si>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</si>
  <si>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</si>
  <si>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</si>
  <si>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</si>
  <si>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</si>
  <si>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</si>
  <si>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</si>
  <si>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</si>
  <si>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</si>
  <si>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</si>
  <si>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</si>
  <si>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</si>
  <si>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</si>
  <si>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</si>
  <si>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</si>
  <si>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</si>
  <si>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</si>
  <si>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</si>
  <si>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</si>
  <si>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</si>
  <si>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</si>
  <si>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</si>
  <si>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</si>
  <si>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</si>
  <si>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</si>
  <si>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</si>
  <si>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</si>
  <si>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</si>
  <si>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</si>
  <si>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</si>
  <si>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</si>
  <si>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</si>
  <si>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</si>
  <si>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</si>
  <si>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</si>
  <si>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</si>
  <si>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</si>
  <si>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</si>
  <si>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</si>
  <si>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</si>
  <si>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</si>
  <si>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</si>
  <si>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</si>
  <si>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</si>
  <si>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</si>
  <si>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</si>
  <si>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</si>
  <si>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</si>
  <si>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</si>
  <si>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</si>
  <si>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</si>
  <si>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</si>
  <si>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</si>
  <si>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</si>
  <si>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</si>
  <si>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</si>
  <si>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</si>
  <si>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</si>
  <si>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</si>
  <si>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</si>
  <si>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</si>
  <si>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</si>
  <si>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</si>
  <si>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</si>
  <si>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</si>
  <si>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</si>
  <si>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</si>
  <si>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</si>
  <si>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</si>
  <si>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</si>
  <si>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</si>
  <si>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</si>
  <si>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</si>
  <si>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</si>
  <si>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</si>
  <si>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</si>
  <si>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</si>
  <si>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</si>
  <si>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</si>
  <si>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</si>
  <si>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</si>
  <si>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</si>
  <si>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</si>
  <si>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</si>
  <si>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</si>
  <si>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</si>
  <si>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</si>
  <si>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</si>
  <si>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</si>
  <si>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</si>
  <si>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</si>
  <si>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</si>
  <si>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</si>
  <si>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</si>
  <si>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</si>
  <si>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</si>
  <si>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</si>
  <si>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</si>
  <si>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</si>
  <si>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</si>
  <si>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</si>
  <si>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</si>
  <si>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</si>
  <si>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</si>
  <si>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</si>
  <si>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</si>
  <si>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</si>
  <si>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</si>
  <si>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</si>
  <si>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</si>
  <si>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</si>
  <si>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</si>
  <si>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</si>
  <si>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</si>
  <si>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</si>
  <si>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</si>
  <si>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</si>
  <si>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</si>
  <si>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</si>
  <si>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</si>
  <si>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</si>
  <si>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</si>
  <si>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</si>
  <si>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</si>
  <si>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</si>
  <si>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</si>
  <si>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</si>
  <si>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</si>
  <si>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</si>
  <si>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</si>
  <si>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</si>
  <si>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</si>
  <si>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</si>
  <si>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</si>
  <si>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</si>
  <si>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</si>
  <si>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</si>
  <si>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</si>
  <si>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</si>
  <si>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</si>
  <si>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</si>
  <si>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</si>
  <si>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</si>
  <si>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</si>
  <si>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</si>
  <si>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</si>
  <si>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</si>
  <si>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</si>
  <si>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</si>
  <si>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</si>
  <si>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</si>
  <si>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</si>
  <si>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</si>
  <si>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</si>
  <si>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</si>
  <si>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</si>
  <si>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</si>
  <si>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</si>
  <si>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</si>
  <si>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</si>
  <si>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</si>
  <si>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</si>
  <si>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</si>
  <si>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</si>
  <si>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</si>
  <si>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</si>
  <si>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</si>
  <si>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</si>
  <si>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</si>
  <si>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</si>
  <si>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</si>
  <si>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</si>
  <si>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</si>
  <si>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</si>
  <si>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</si>
  <si>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</si>
  <si>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</si>
  <si>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</si>
  <si>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</si>
  <si>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</si>
  <si>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</si>
  <si>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</si>
  <si>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</si>
  <si>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</si>
  <si>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</si>
  <si>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</si>
  <si>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</si>
  <si>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</si>
  <si>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</si>
  <si>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</si>
  <si>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</si>
  <si>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</si>
  <si>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</si>
  <si>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</si>
  <si>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</si>
  <si>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</si>
  <si>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</si>
  <si>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</si>
  <si>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</si>
  <si>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</si>
  <si>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</si>
  <si>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</si>
  <si>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</si>
  <si>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</si>
  <si>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</si>
  <si>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</si>
  <si>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</si>
  <si>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</si>
  <si>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</si>
  <si>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</si>
  <si>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</si>
  <si>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</si>
  <si>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</si>
  <si>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</si>
  <si>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</si>
  <si>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</si>
  <si>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</si>
  <si>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</si>
  <si>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</si>
  <si>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</si>
  <si>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</si>
  <si>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</si>
  <si>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</si>
  <si>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</si>
  <si>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</si>
  <si>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</si>
  <si>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</si>
  <si>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</si>
  <si>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</si>
  <si>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</si>
  <si>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</si>
  <si>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</si>
  <si>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</si>
  <si>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</si>
  <si>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</si>
  <si>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</si>
  <si>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</si>
  <si>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</si>
  <si>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</si>
  <si>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</si>
  <si>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</si>
  <si>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</si>
  <si>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</si>
  <si>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</si>
  <si>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</si>
  <si>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</si>
  <si>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</si>
  <si>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</si>
  <si>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</si>
  <si>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</si>
  <si>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</si>
  <si>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</si>
  <si>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</si>
  <si>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</si>
  <si>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</si>
  <si>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</si>
  <si>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</si>
  <si>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</si>
  <si>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</si>
  <si>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</si>
  <si>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</si>
  <si>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</si>
  <si>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</si>
  <si>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</si>
  <si>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</si>
  <si>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</si>
  <si>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</si>
  <si>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</si>
  <si>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</si>
  <si>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</si>
  <si>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</si>
  <si>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</si>
  <si>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</si>
  <si>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</si>
  <si>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</si>
  <si>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</si>
  <si>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</si>
  <si>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</si>
  <si>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</si>
  <si>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</si>
  <si>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</si>
  <si>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</si>
  <si>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</si>
  <si>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</si>
  <si>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</si>
  <si>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</si>
  <si>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</si>
  <si>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</si>
  <si>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</si>
  <si>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</si>
  <si>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</si>
  <si>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</si>
  <si>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</si>
  <si>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</si>
  <si>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</si>
  <si>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</si>
  <si>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</si>
  <si>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</si>
  <si>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</si>
  <si>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</si>
  <si>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</si>
  <si>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</si>
  <si>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</si>
  <si>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</si>
  <si>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</si>
  <si>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</si>
  <si>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</si>
  <si>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</si>
  <si>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</si>
  <si>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</si>
  <si>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</si>
  <si>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</si>
  <si>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</si>
  <si>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</si>
  <si>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</si>
  <si>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</si>
  <si>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</si>
  <si>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</si>
  <si>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</si>
  <si>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</si>
  <si>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</si>
  <si>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</si>
  <si>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</si>
  <si>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</si>
  <si>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</si>
  <si>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</si>
  <si>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</si>
  <si>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</si>
  <si>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</si>
  <si>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</si>
  <si>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</si>
  <si>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</si>
  <si>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</si>
  <si>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</si>
  <si>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</si>
  <si>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</si>
  <si>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</si>
  <si>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</si>
  <si>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</si>
  <si>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</si>
  <si>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</si>
  <si>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</si>
  <si>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</si>
  <si>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</si>
  <si>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</si>
  <si>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</si>
  <si>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</si>
  <si>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</si>
  <si>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</si>
  <si>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</si>
  <si>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</si>
  <si>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</si>
  <si>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</si>
  <si>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</si>
  <si>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</si>
  <si>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</si>
  <si>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</si>
  <si>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</si>
  <si>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</si>
  <si>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</si>
  <si>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</si>
  <si>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</si>
  <si>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</si>
  <si>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</si>
  <si>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</si>
  <si>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</si>
  <si>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</si>
  <si>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</si>
  <si>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</si>
  <si>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</si>
  <si>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</si>
  <si>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</si>
  <si>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</si>
  <si>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</si>
  <si>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</si>
  <si>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</si>
  <si>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</si>
  <si>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</si>
  <si>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</si>
  <si>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</si>
  <si>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</si>
  <si>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</si>
  <si>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</si>
  <si>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</si>
  <si>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</si>
  <si>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</si>
  <si>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</si>
  <si>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</si>
  <si>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</si>
  <si>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</si>
  <si>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</si>
  <si>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</si>
  <si>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</si>
  <si>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</si>
  <si>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</si>
  <si>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</si>
  <si>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</si>
  <si>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</si>
  <si>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</si>
  <si>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</si>
  <si>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</si>
  <si>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</si>
  <si>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</si>
  <si>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</si>
  <si>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</si>
  <si>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</si>
  <si>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</si>
  <si>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</si>
  <si>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</si>
  <si>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</si>
  <si>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</si>
  <si>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</si>
  <si>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</si>
  <si>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</si>
  <si>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</si>
  <si>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</si>
  <si>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</si>
  <si>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</si>
  <si>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</si>
  <si>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</si>
  <si>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</si>
  <si>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</si>
  <si>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</si>
  <si>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</si>
  <si>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</si>
  <si>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</si>
  <si>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</si>
  <si>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</si>
  <si>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</si>
  <si>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</si>
  <si>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</si>
  <si>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</si>
  <si>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</si>
  <si>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</si>
  <si>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</si>
  <si>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</si>
  <si>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</si>
  <si>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</si>
  <si>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</si>
  <si>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</si>
  <si>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</si>
  <si>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</si>
  <si>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</si>
  <si>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</si>
  <si>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</si>
  <si>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</si>
  <si>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</si>
  <si>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</si>
  <si>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</si>
  <si>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</si>
  <si>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</si>
  <si>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</si>
  <si>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</si>
  <si>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</si>
  <si>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</si>
  <si>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</si>
  <si>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</si>
  <si>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</si>
  <si>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</si>
  <si>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</si>
  <si>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</si>
  <si>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</si>
  <si>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</si>
  <si>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</si>
  <si>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</si>
  <si>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</si>
  <si>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</si>
  <si>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</si>
  <si>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</si>
  <si>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</si>
  <si>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</si>
  <si>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</si>
  <si>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</si>
  <si>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</si>
  <si>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</si>
  <si>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</si>
  <si>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</si>
  <si>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</si>
  <si>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</si>
  <si>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</si>
  <si>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</si>
  <si>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</si>
  <si>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</si>
  <si>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</si>
  <si>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</si>
  <si>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</si>
  <si>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</si>
  <si>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</si>
  <si>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</si>
  <si>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</si>
  <si>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</si>
  <si>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</si>
  <si>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</si>
  <si>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</si>
  <si>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</si>
  <si>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</si>
  <si>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</si>
  <si>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</si>
  <si>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</si>
  <si>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</si>
  <si>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</si>
  <si>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</si>
  <si>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</si>
  <si>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</si>
  <si>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</si>
  <si>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</si>
  <si>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</si>
  <si>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</si>
  <si>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</si>
  <si>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</si>
  <si>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</si>
  <si>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</si>
  <si>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</si>
  <si>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</si>
  <si>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</si>
  <si>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</si>
  <si>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</si>
  <si>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</si>
  <si>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</si>
  <si>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</si>
  <si>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</si>
  <si>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</si>
  <si>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</si>
  <si>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</si>
  <si>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</si>
  <si>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</si>
  <si>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</si>
  <si>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</si>
  <si>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</si>
  <si>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</si>
  <si>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</si>
  <si>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</si>
  <si>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</si>
  <si>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</si>
  <si>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</si>
  <si>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</si>
  <si>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</si>
  <si>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</si>
  <si>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</si>
  <si>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</si>
  <si>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</si>
  <si>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</si>
  <si>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</si>
  <si>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</si>
  <si>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</si>
  <si>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</si>
  <si>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</si>
  <si>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</si>
  <si>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</si>
  <si>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</si>
  <si>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</si>
  <si>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</si>
  <si>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</si>
  <si>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</si>
  <si>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</si>
  <si>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</si>
  <si>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</si>
  <si>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</si>
  <si>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</si>
  <si>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</si>
  <si>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</si>
  <si>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</si>
  <si>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</si>
  <si>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</si>
  <si>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</si>
  <si>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</si>
  <si>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</si>
  <si>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</si>
  <si>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</si>
  <si>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</si>
  <si>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</si>
  <si>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</si>
  <si>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</si>
  <si>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</si>
  <si>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</si>
  <si>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</si>
  <si>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</si>
  <si>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</si>
  <si>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</si>
  <si>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</si>
  <si>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</si>
  <si>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</si>
  <si>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</si>
  <si>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</si>
  <si>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</si>
  <si>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</si>
  <si>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</si>
  <si>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</si>
  <si>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</si>
  <si>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</si>
  <si>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</si>
  <si>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</si>
  <si>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</si>
  <si>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</si>
  <si>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</si>
  <si>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</si>
  <si>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</si>
  <si>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</si>
  <si>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</si>
  <si>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</si>
  <si>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</si>
  <si>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</si>
  <si>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</si>
  <si>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</si>
  <si>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</si>
  <si>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</si>
  <si>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</si>
  <si>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</si>
  <si>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</si>
  <si>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</si>
  <si>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</si>
  <si>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</si>
  <si>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</si>
  <si>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</si>
  <si>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</si>
  <si>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</si>
  <si>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</si>
  <si>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</si>
  <si>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</si>
  <si>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</si>
  <si>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</si>
  <si>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</si>
  <si>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</si>
  <si>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</si>
  <si>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</si>
  <si>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</si>
  <si>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</si>
  <si>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</si>
  <si>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</si>
  <si>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</si>
  <si>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</si>
  <si>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</si>
  <si>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</si>
  <si>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</si>
  <si>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</si>
  <si>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</si>
  <si>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</si>
  <si>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</si>
  <si>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</si>
  <si>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</si>
  <si>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</si>
  <si>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</si>
  <si>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</si>
  <si>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</si>
  <si>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</si>
  <si>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</si>
  <si>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</si>
  <si>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</si>
  <si>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</si>
  <si>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</si>
  <si>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</si>
  <si>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</si>
  <si>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</si>
  <si>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</si>
  <si>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</si>
  <si>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</si>
  <si>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</si>
  <si>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</si>
  <si>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</si>
  <si>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</si>
  <si>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</si>
  <si>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</si>
  <si>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</si>
  <si>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</si>
  <si>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</si>
  <si>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</si>
  <si>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</si>
  <si>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</si>
  <si>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</si>
  <si>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</si>
  <si>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</si>
  <si>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</si>
  <si>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</si>
  <si>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</si>
  <si>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</si>
  <si>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</si>
  <si>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</si>
  <si>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</si>
  <si>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</si>
  <si>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</si>
  <si>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</si>
  <si>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</si>
  <si>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</si>
  <si>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</si>
  <si>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</si>
  <si>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</si>
  <si>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</si>
  <si>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</si>
  <si>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</si>
  <si>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</si>
  <si>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</si>
  <si>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</si>
  <si>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</si>
  <si>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</si>
  <si>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</si>
  <si>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</si>
  <si>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</si>
  <si>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</si>
  <si>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</si>
  <si>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</si>
  <si>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</si>
  <si>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</si>
  <si>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</si>
  <si>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</si>
  <si>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</si>
  <si>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</si>
  <si>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</si>
  <si>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</si>
  <si>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</si>
  <si>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</si>
  <si>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</si>
  <si>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</si>
  <si>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</si>
  <si>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</si>
  <si>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</si>
  <si>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</si>
  <si>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</si>
  <si>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</si>
  <si>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</si>
  <si>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</si>
  <si>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</si>
  <si>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</si>
  <si>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</si>
  <si>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</si>
  <si>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</si>
  <si>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</si>
  <si>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</si>
  <si>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</si>
  <si>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</si>
  <si>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</si>
  <si>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</si>
  <si>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</si>
  <si>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</si>
  <si>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</si>
  <si>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</si>
  <si>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</si>
  <si>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</si>
  <si>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</si>
  <si>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</si>
  <si>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</si>
  <si>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</si>
  <si>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</si>
  <si>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</si>
  <si>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</si>
  <si>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</si>
  <si>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</si>
  <si>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</si>
  <si>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</si>
  <si>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</si>
  <si>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</si>
  <si>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</si>
  <si>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</si>
  <si>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</si>
  <si>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</si>
  <si>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</si>
  <si>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</si>
  <si>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</si>
  <si>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</si>
  <si>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</si>
  <si>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</si>
  <si>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</si>
  <si>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</si>
  <si>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</si>
  <si>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</si>
  <si>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</si>
  <si>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</si>
  <si>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</si>
  <si>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</si>
  <si>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</si>
  <si>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</si>
  <si>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</si>
  <si>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</si>
  <si>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</si>
  <si>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</si>
  <si>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</si>
  <si>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</si>
  <si>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</si>
  <si>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</si>
  <si>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</si>
  <si>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</si>
  <si>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</si>
  <si>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</si>
  <si>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</si>
  <si>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</si>
  <si>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</si>
  <si>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</si>
  <si>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</si>
  <si>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</si>
  <si>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</si>
  <si>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</si>
  <si>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</si>
  <si>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</si>
  <si>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</si>
  <si>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</si>
  <si>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</si>
  <si>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</si>
  <si>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</si>
  <si>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</si>
  <si>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</si>
  <si>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</si>
  <si>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</si>
  <si>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</si>
  <si>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</si>
  <si>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</si>
  <si>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</si>
  <si>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</si>
  <si>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</si>
  <si>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</si>
  <si>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</si>
  <si>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</si>
  <si>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</si>
  <si>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</si>
  <si>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</si>
  <si>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</si>
  <si>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</si>
  <si>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</si>
  <si>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</si>
  <si>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</si>
  <si>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</si>
  <si>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</si>
  <si>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</si>
  <si>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</si>
  <si>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</si>
  <si>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</si>
  <si>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</si>
  <si>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</si>
  <si>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</si>
  <si>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</si>
  <si>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</si>
  <si>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</si>
  <si>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</si>
  <si>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</si>
  <si>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</si>
  <si>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</si>
  <si>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</si>
  <si>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</si>
  <si>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</si>
  <si>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</si>
  <si>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</si>
  <si>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</si>
  <si>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</si>
  <si>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</si>
  <si>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</si>
  <si>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</si>
  <si>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</si>
  <si>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</si>
  <si>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</si>
  <si>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</si>
  <si>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</si>
  <si>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</si>
  <si>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</si>
  <si>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</si>
  <si>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</si>
  <si>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</si>
  <si>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</si>
  <si>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</si>
  <si>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</si>
  <si>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</si>
  <si>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</si>
  <si>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</si>
  <si>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</si>
  <si>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</si>
  <si>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</si>
  <si>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</si>
  <si>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</si>
  <si>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</si>
  <si>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</si>
  <si>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</si>
  <si>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</si>
  <si>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</si>
  <si>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</si>
  <si>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</si>
  <si>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</si>
  <si>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</si>
  <si>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</si>
  <si>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</si>
  <si>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</si>
  <si>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</si>
  <si>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</si>
  <si>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</si>
  <si>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</si>
  <si>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</si>
  <si>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</si>
  <si>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</si>
  <si>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</si>
  <si>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</si>
  <si>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</si>
  <si>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</si>
  <si>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</si>
  <si>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</si>
  <si>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</si>
  <si>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</si>
  <si>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</si>
  <si>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</si>
  <si>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</si>
  <si>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</si>
  <si>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</si>
  <si>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</si>
  <si>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</si>
  <si>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</si>
  <si>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</si>
  <si>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</si>
  <si>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</si>
  <si>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</si>
  <si>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</si>
  <si>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</si>
  <si>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</si>
  <si>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</si>
  <si>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</si>
  <si>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</si>
  <si>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</si>
  <si>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</si>
  <si>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</si>
  <si>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</si>
  <si>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</si>
  <si>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</si>
  <si>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</si>
  <si>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</si>
  <si>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</si>
  <si>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</si>
  <si>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</si>
  <si>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</si>
  <si>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</si>
  <si>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</si>
  <si>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</si>
  <si>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</si>
  <si>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</si>
  <si>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</si>
  <si>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</si>
  <si>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</si>
  <si>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</si>
  <si>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</si>
  <si>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</si>
  <si>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</si>
  <si>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</si>
  <si>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</si>
  <si>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</si>
  <si>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</si>
  <si>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</si>
  <si>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</si>
  <si>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</si>
  <si>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</si>
  <si>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</si>
  <si>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</si>
  <si>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</si>
  <si>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</si>
  <si>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</si>
  <si>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</si>
  <si>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</si>
  <si>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</si>
  <si>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</si>
  <si>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</si>
  <si>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</si>
  <si>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</si>
  <si>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</si>
  <si>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</si>
  <si>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</si>
  <si>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</si>
  <si>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</si>
  <si>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</si>
  <si>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</si>
  <si>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</si>
  <si>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</si>
  <si>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</si>
  <si>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</si>
  <si>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</si>
  <si>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</si>
  <si>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</si>
  <si>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</si>
  <si>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</si>
  <si>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</si>
  <si>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</si>
  <si>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</si>
  <si>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</si>
  <si>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</si>
  <si>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</si>
  <si>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</si>
  <si>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</si>
  <si>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</si>
  <si>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</si>
  <si>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</si>
  <si>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</si>
  <si>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</si>
  <si>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</si>
  <si>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</si>
  <si>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</si>
  <si>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</si>
  <si>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</si>
  <si>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</si>
  <si>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</si>
  <si>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</si>
  <si>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</si>
  <si>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</si>
  <si>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</si>
  <si>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</si>
  <si>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</si>
  <si>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</si>
  <si>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</si>
  <si>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</si>
  <si>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</si>
  <si>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</si>
  <si>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</si>
  <si>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</si>
  <si>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</si>
  <si>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</si>
  <si>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</si>
  <si>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</si>
  <si>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</si>
  <si>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</si>
  <si>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</si>
  <si>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</si>
  <si>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</si>
  <si>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</si>
  <si>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</si>
  <si>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</si>
  <si>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</si>
  <si>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</si>
  <si>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</si>
  <si>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</si>
  <si>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</si>
  <si>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</si>
  <si>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</si>
  <si>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</si>
  <si>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</si>
  <si>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</si>
  <si>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</si>
  <si>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</si>
  <si>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</si>
  <si>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</si>
  <si>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</si>
  <si>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</si>
  <si>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</si>
  <si>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</si>
  <si>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</si>
  <si>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</si>
  <si>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</si>
  <si>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</si>
  <si>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</si>
  <si>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</si>
  <si>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</si>
  <si>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</si>
  <si>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</si>
  <si>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</si>
  <si>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</si>
  <si>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</si>
  <si>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</si>
  <si>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</si>
  <si>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</si>
  <si>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</si>
  <si>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</si>
  <si>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</si>
  <si>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</si>
  <si>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</si>
  <si>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</si>
  <si>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</si>
  <si>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</si>
  <si>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</si>
  <si>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</si>
  <si>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</si>
  <si>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</si>
  <si>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</si>
  <si>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</si>
  <si>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</si>
  <si>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</si>
  <si>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</si>
  <si>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</si>
  <si>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</si>
  <si>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</si>
  <si>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</si>
  <si>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</si>
  <si>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</si>
  <si>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</si>
  <si>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</si>
  <si>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</si>
  <si>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</si>
  <si>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</si>
  <si>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</si>
  <si>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</si>
  <si>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</si>
  <si>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</si>
  <si>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</si>
  <si>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</si>
  <si>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</si>
  <si>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</si>
  <si>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</si>
  <si>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</si>
  <si>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</si>
  <si>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</si>
  <si>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</si>
  <si>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</si>
  <si>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</si>
  <si>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</si>
  <si>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</si>
  <si>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</si>
  <si>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</si>
  <si>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</si>
  <si>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</si>
  <si>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</si>
  <si>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</si>
  <si>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</si>
  <si>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</si>
  <si>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</si>
  <si>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</si>
  <si>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</si>
  <si>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</si>
  <si>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</si>
  <si>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</si>
  <si>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</si>
  <si>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</si>
  <si>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</si>
  <si>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</si>
  <si>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</si>
  <si>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</si>
  <si>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</si>
  <si>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</si>
  <si>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</si>
  <si>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</si>
  <si>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</si>
  <si>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</si>
  <si>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</si>
  <si>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</si>
  <si>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</si>
  <si>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</si>
  <si>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</si>
  <si>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</si>
  <si>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</si>
  <si>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</si>
  <si>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</si>
  <si>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</si>
  <si>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</si>
  <si>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</si>
  <si>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</si>
  <si>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</si>
  <si>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</si>
  <si>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</si>
  <si>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</si>
  <si>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</si>
  <si>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</si>
  <si>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</si>
  <si>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</si>
  <si>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</si>
  <si>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</si>
  <si>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</si>
  <si>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</si>
  <si>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</si>
  <si>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</si>
  <si>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</si>
  <si>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</si>
  <si>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</si>
  <si>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</si>
  <si>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</si>
  <si>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</si>
  <si>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</si>
  <si>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</si>
  <si>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</si>
  <si>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</si>
  <si>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</si>
  <si>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</si>
  <si>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</si>
  <si>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</si>
  <si>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</si>
  <si>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</si>
  <si>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</si>
  <si>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</si>
  <si>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</si>
  <si>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</si>
  <si>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</si>
  <si>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</si>
  <si>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</si>
  <si>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</si>
  <si>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</si>
  <si>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</si>
  <si>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</si>
  <si>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</si>
  <si>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</si>
  <si>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</si>
  <si>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</si>
  <si>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</si>
  <si>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</si>
  <si>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</si>
  <si>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</si>
  <si>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</si>
  <si>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</si>
  <si>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</si>
  <si>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</si>
  <si>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</si>
  <si>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</si>
  <si>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</si>
  <si>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</si>
  <si>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</si>
  <si>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</si>
  <si>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</si>
  <si>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</si>
  <si>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</si>
  <si>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</si>
  <si>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</si>
  <si>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</si>
  <si>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</si>
  <si>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</si>
  <si>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</si>
  <si>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</si>
  <si>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</si>
  <si>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</si>
  <si>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</si>
  <si>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</si>
  <si>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</si>
  <si>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</si>
  <si>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</si>
  <si>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</si>
  <si>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</si>
  <si>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</si>
  <si>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</si>
  <si>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</si>
  <si>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</si>
  <si>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</si>
  <si>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</si>
  <si>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</si>
  <si>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</si>
  <si>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</si>
  <si>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</si>
  <si>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</si>
  <si>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</si>
  <si>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</si>
  <si>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</si>
  <si>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</si>
  <si>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</si>
  <si>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</si>
  <si>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</si>
  <si>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</si>
  <si>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</si>
  <si>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</si>
  <si>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</si>
  <si>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</si>
  <si>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</si>
  <si>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</si>
  <si>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</si>
  <si>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</si>
  <si>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</si>
  <si>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</si>
  <si>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</si>
  <si>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</si>
  <si>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</si>
  <si>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</si>
  <si>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</si>
  <si>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</si>
  <si>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</si>
  <si>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</si>
  <si>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</si>
  <si>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</si>
  <si>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</si>
  <si>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</si>
  <si>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</si>
  <si>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</si>
  <si>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</si>
  <si>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</si>
  <si>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</si>
  <si>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</si>
  <si>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</si>
  <si>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</si>
  <si>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</si>
  <si>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</si>
  <si>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</si>
  <si>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</si>
  <si>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</si>
  <si>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</si>
  <si>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</si>
  <si>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</si>
  <si>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</si>
  <si>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</si>
  <si>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</si>
  <si>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</si>
  <si>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</si>
  <si>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</si>
  <si>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</si>
  <si>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</si>
  <si>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</si>
  <si>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</si>
  <si>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</si>
  <si>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</si>
  <si>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</si>
  <si>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</si>
  <si>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</si>
  <si>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</si>
  <si>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</si>
  <si>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</si>
  <si>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</si>
  <si>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</si>
  <si>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</si>
  <si>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</si>
  <si>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</si>
  <si>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</si>
  <si>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</si>
  <si>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</si>
  <si>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</si>
  <si>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</si>
  <si>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</si>
  <si>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</si>
  <si>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</si>
  <si>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</si>
  <si>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</si>
  <si>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</si>
  <si>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</si>
  <si>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</si>
  <si>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</si>
  <si>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</si>
  <si>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</si>
  <si>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</si>
  <si>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</si>
  <si>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</si>
  <si>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</si>
  <si>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</si>
  <si>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</si>
  <si>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</si>
  <si>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</si>
  <si>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</si>
  <si>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</si>
  <si>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</si>
  <si>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</si>
  <si>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</si>
  <si>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</si>
  <si>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</si>
  <si>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</si>
  <si>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</si>
  <si>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</si>
  <si>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</si>
  <si>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</si>
  <si>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</si>
  <si>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</si>
  <si>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</si>
  <si>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</si>
  <si>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</si>
  <si>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</si>
  <si>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</si>
  <si>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</si>
  <si>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</si>
  <si>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</si>
  <si>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</si>
  <si>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</si>
  <si>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</si>
  <si>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</si>
  <si>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</si>
  <si>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</si>
  <si>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</si>
  <si>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</si>
  <si>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</si>
  <si>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</si>
  <si>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</si>
  <si>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</si>
  <si>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</si>
  <si>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</si>
  <si>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</si>
  <si>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</si>
  <si>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</si>
  <si>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</si>
  <si>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</si>
  <si>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</si>
  <si>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</si>
  <si>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</si>
  <si>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</si>
  <si>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</si>
  <si>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</si>
  <si>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</si>
  <si>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</si>
  <si>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</si>
  <si>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</si>
  <si>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</si>
  <si>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</si>
  <si>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</si>
  <si>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</si>
  <si>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</si>
  <si>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</si>
  <si>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</si>
  <si>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</si>
  <si>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</si>
  <si>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</si>
  <si>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</si>
  <si>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</si>
  <si>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</si>
  <si>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</si>
  <si>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</si>
  <si>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</si>
  <si>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</si>
  <si>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</si>
  <si>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</si>
  <si>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</si>
  <si>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</si>
  <si>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</si>
  <si>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</si>
  <si>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</si>
  <si>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</si>
  <si>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</si>
  <si>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</si>
  <si>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</si>
  <si>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</si>
  <si>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</si>
  <si>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</si>
  <si>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</si>
  <si>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</si>
  <si>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</si>
  <si>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</si>
  <si>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</si>
  <si>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</si>
  <si>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</si>
  <si>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</si>
  <si>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</si>
  <si>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</si>
  <si>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</si>
  <si>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</si>
  <si>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</si>
  <si>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</si>
  <si>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</si>
  <si>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</si>
  <si>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</si>
  <si>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</si>
  <si>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</si>
  <si>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</si>
  <si>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</si>
  <si>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</si>
  <si>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</si>
  <si>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</si>
  <si>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</si>
  <si>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</si>
  <si>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</si>
  <si>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</si>
  <si>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</si>
  <si>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</si>
  <si>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</si>
  <si>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</si>
  <si>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</si>
  <si>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</si>
  <si>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</si>
  <si>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</si>
  <si>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</si>
  <si>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</si>
  <si>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</si>
  <si>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</si>
  <si>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</si>
  <si>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</si>
  <si>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</si>
  <si>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</si>
  <si>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</si>
  <si>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</si>
  <si>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</si>
  <si>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</si>
  <si>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</si>
  <si>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</si>
  <si>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</si>
  <si>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</si>
  <si>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</si>
  <si>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</si>
  <si>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</si>
  <si>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</si>
  <si>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</si>
  <si>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</si>
  <si>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</si>
  <si>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</si>
  <si>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</si>
  <si>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</si>
  <si>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</si>
  <si>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</si>
  <si>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</si>
  <si>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</si>
  <si>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</si>
  <si>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</si>
  <si>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</si>
  <si>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</si>
  <si>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</si>
  <si>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</si>
  <si>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</si>
  <si>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</si>
  <si>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</si>
  <si>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</si>
  <si>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</si>
  <si>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</si>
  <si>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</si>
  <si>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</si>
  <si>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</si>
  <si>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</si>
  <si>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</si>
  <si>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</si>
  <si>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</si>
  <si>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</si>
  <si>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</si>
  <si>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</si>
  <si>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</si>
  <si>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</si>
  <si>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</si>
  <si>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</si>
  <si>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</si>
  <si>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</si>
  <si>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</si>
  <si>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</si>
  <si>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</si>
  <si>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</si>
  <si>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</si>
  <si>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</si>
  <si>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</si>
  <si>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</si>
  <si>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</si>
  <si>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</si>
  <si>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</si>
  <si>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</si>
  <si>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</si>
  <si>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</si>
  <si>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</si>
  <si>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</si>
  <si>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</si>
  <si>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</si>
  <si>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</si>
  <si>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</si>
  <si>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</si>
  <si>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</si>
  <si>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</si>
  <si>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</si>
  <si>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</si>
  <si>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</si>
  <si>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</si>
  <si>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</si>
  <si>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</si>
  <si>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</si>
  <si>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</si>
  <si>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</si>
  <si>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</si>
  <si>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</si>
  <si>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</si>
  <si>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</si>
  <si>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</si>
  <si>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</si>
  <si>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</si>
  <si>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</si>
  <si>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</si>
  <si>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</si>
  <si>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</si>
  <si>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</si>
  <si>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</si>
  <si>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</si>
  <si>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</si>
  <si>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</si>
  <si>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</si>
  <si>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</si>
  <si>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</si>
  <si>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</si>
  <si>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</si>
  <si>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</si>
  <si>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</si>
  <si>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</si>
  <si>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</si>
  <si>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</si>
  <si>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</si>
  <si>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</si>
  <si>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</si>
  <si>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</si>
  <si>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</si>
  <si>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</si>
  <si>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</si>
  <si>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</si>
  <si>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</si>
  <si>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</si>
  <si>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</si>
  <si>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</si>
  <si>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</si>
  <si>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</si>
  <si>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</si>
  <si>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</si>
  <si>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</si>
  <si>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</si>
  <si>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</si>
  <si>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</si>
  <si>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</si>
  <si>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</si>
  <si>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</si>
  <si>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</si>
  <si>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</si>
  <si>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</si>
  <si>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</si>
  <si>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</si>
  <si>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</si>
  <si>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</si>
  <si>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</si>
  <si>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</si>
  <si>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</si>
  <si>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</si>
  <si>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</si>
  <si>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</si>
  <si>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</si>
  <si>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</si>
  <si>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</si>
  <si>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</si>
  <si>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</si>
  <si>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</si>
  <si>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</si>
  <si>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</si>
  <si>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</si>
  <si>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</si>
  <si>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</si>
  <si>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</si>
  <si>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</si>
  <si>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</si>
  <si>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</si>
  <si>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</si>
  <si>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</si>
  <si>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</si>
  <si>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</si>
  <si>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</si>
  <si>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</si>
  <si>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</si>
  <si>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</si>
  <si>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</si>
  <si>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</si>
  <si>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</si>
  <si>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</si>
  <si>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</si>
  <si>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</si>
  <si>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</si>
  <si>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</si>
  <si>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</si>
  <si>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</si>
  <si>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</si>
  <si>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</si>
  <si>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</si>
  <si>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</si>
  <si>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</si>
  <si>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</si>
  <si>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</si>
  <si>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</si>
  <si>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</si>
  <si>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</si>
  <si>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</si>
  <si>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</si>
  <si>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</si>
  <si>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</si>
  <si>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</si>
  <si>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</si>
  <si>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</si>
  <si>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</si>
  <si>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</si>
  <si>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</si>
  <si>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</si>
  <si>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</si>
  <si>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</si>
  <si>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</si>
  <si>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</si>
  <si>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</si>
  <si>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</si>
  <si>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</si>
  <si>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</si>
  <si>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</si>
  <si>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</si>
  <si>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</si>
  <si>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</si>
  <si>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</si>
  <si>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</si>
  <si>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</si>
  <si>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</si>
  <si>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</si>
  <si>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</si>
  <si>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</si>
  <si>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</si>
  <si>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</si>
  <si>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</si>
  <si>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</si>
  <si>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</si>
  <si>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</si>
  <si>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</si>
  <si>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</si>
  <si>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</si>
  <si>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</si>
  <si>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</si>
  <si>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</si>
  <si>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</si>
  <si>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</si>
  <si>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</si>
  <si>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</si>
  <si>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</si>
  <si>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</si>
  <si>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</si>
  <si>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</si>
  <si>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</si>
  <si>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</si>
  <si>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</si>
  <si>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</si>
  <si>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</si>
  <si>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</si>
  <si>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</si>
  <si>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</si>
  <si>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</si>
  <si>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</si>
  <si>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</si>
  <si>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</si>
  <si>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</si>
  <si>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</si>
  <si>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</si>
  <si>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</si>
  <si>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</si>
  <si>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</si>
  <si>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</si>
  <si>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</si>
  <si>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</si>
  <si>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</si>
  <si>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</si>
  <si>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</si>
  <si>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</si>
  <si>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</si>
  <si>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</si>
  <si>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</si>
  <si>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</si>
  <si>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</si>
  <si>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</si>
  <si>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</si>
  <si>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</si>
  <si>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</si>
  <si>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</si>
  <si>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</si>
  <si>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</si>
  <si>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</si>
  <si>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</si>
  <si>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</si>
  <si>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</si>
  <si>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</si>
  <si>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</si>
  <si>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</si>
  <si>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</si>
  <si>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</si>
  <si>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</si>
  <si>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</si>
  <si>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</si>
  <si>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</si>
  <si>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</si>
  <si>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</si>
  <si>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</si>
  <si>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</si>
  <si>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</si>
  <si>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</si>
  <si>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</si>
  <si>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</si>
  <si>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</si>
  <si>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</si>
  <si>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</si>
  <si>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</si>
  <si>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</si>
  <si>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</si>
  <si>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</si>
  <si>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</si>
  <si>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</si>
  <si>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</si>
  <si>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</si>
  <si>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</si>
  <si>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</si>
  <si>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</si>
  <si>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</si>
  <si>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</si>
  <si>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</si>
  <si>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</si>
  <si>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</si>
  <si>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</si>
  <si>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</si>
  <si>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</si>
  <si>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</si>
  <si>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</si>
  <si>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</si>
  <si>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</si>
  <si>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</si>
  <si>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</si>
  <si>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</si>
  <si>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</si>
  <si>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</si>
  <si>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</si>
  <si>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</si>
  <si>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</si>
  <si>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</si>
  <si>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</si>
  <si>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</si>
  <si>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</si>
  <si>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</si>
  <si>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</si>
  <si>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</si>
  <si>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</si>
  <si>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</si>
  <si>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</si>
  <si>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</si>
  <si>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</si>
  <si>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</si>
  <si>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</si>
  <si>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</si>
  <si>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</si>
  <si>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</si>
  <si>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</si>
  <si>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</si>
  <si>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</si>
  <si>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</si>
  <si>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</si>
  <si>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</si>
  <si>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</si>
  <si>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</si>
  <si>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</si>
  <si>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</si>
  <si>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</si>
  <si>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</si>
  <si>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</si>
  <si>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</si>
  <si>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</si>
  <si>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</si>
  <si>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</si>
  <si>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</si>
  <si>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</si>
  <si>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</si>
  <si>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</si>
  <si>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</si>
  <si>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</si>
  <si>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</si>
  <si>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</si>
  <si>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</si>
  <si>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</si>
  <si>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</si>
  <si>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</si>
  <si>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</si>
  <si>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</si>
  <si>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</si>
  <si>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</si>
  <si>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</si>
  <si>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</si>
  <si>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</si>
  <si>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</si>
  <si>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</si>
  <si>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</si>
  <si>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</si>
  <si>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</si>
  <si>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</si>
  <si>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</si>
  <si>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</si>
  <si>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</si>
  <si>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</si>
  <si>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</si>
  <si>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</si>
  <si>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</si>
  <si>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</si>
  <si>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</si>
  <si>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</si>
  <si>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</si>
  <si>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</si>
  <si>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</si>
  <si>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</si>
  <si>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</si>
  <si>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</si>
  <si>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</si>
  <si>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</si>
  <si>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</si>
  <si>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</si>
  <si>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</si>
  <si>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</si>
  <si>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</si>
  <si>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</si>
  <si>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</si>
  <si>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</si>
  <si>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</si>
  <si>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</si>
  <si>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</si>
  <si>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</si>
  <si>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</si>
  <si>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</si>
  <si>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</si>
  <si>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</si>
  <si>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</si>
  <si>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</si>
  <si>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</si>
  <si>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</si>
  <si>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</si>
  <si>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</si>
  <si>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</si>
  <si>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</si>
  <si>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</si>
  <si>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</si>
  <si>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</si>
  <si>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</si>
  <si>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</si>
  <si>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</si>
  <si>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</si>
  <si>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</si>
  <si>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</si>
  <si>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</si>
  <si>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</si>
  <si>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</si>
  <si>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</si>
  <si>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</si>
  <si>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</si>
  <si>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</si>
  <si>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</si>
  <si>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</si>
  <si>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</si>
  <si>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</si>
  <si>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</si>
  <si>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</si>
  <si>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</si>
  <si>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</si>
  <si>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</si>
  <si>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</si>
  <si>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</si>
  <si>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</si>
  <si>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</si>
  <si>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</si>
  <si>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</si>
  <si>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</si>
  <si>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</si>
  <si>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</si>
  <si>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</si>
  <si>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</si>
  <si>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</si>
  <si>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</si>
  <si>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</si>
  <si>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</si>
  <si>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</si>
  <si>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</si>
  <si>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</si>
  <si>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</si>
  <si>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</si>
  <si>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</si>
  <si>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</si>
  <si>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</si>
  <si>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</si>
  <si>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</si>
  <si>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</si>
  <si>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</si>
  <si>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</si>
  <si>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</si>
  <si>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</si>
  <si>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</si>
  <si>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</si>
  <si>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</si>
  <si>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</si>
  <si>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</si>
  <si>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</si>
  <si>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</si>
  <si>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</si>
  <si>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</si>
  <si>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</si>
  <si>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</si>
  <si>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</si>
  <si>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</si>
  <si>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</si>
  <si>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</si>
  <si>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</si>
  <si>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</si>
  <si>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</si>
  <si>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</si>
  <si>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</si>
  <si>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</si>
  <si>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</si>
  <si>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</si>
  <si>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</si>
  <si>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</si>
  <si>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</si>
  <si>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</si>
  <si>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</si>
  <si>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</si>
  <si>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</si>
  <si>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</si>
  <si>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</si>
  <si>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</si>
  <si>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</si>
  <si>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</si>
  <si>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</si>
  <si>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</si>
  <si>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</si>
  <si>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</si>
  <si>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</si>
  <si>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</si>
  <si>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</si>
  <si>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</si>
  <si>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</si>
  <si>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</si>
  <si>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</si>
  <si>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</si>
  <si>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</si>
  <si>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</si>
  <si>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</si>
  <si>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</si>
  <si>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</si>
  <si>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</si>
  <si>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</si>
  <si>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</si>
  <si>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</si>
  <si>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</si>
  <si>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</si>
  <si>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</si>
  <si>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</si>
  <si>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</si>
  <si>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</si>
  <si>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</si>
  <si>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</si>
  <si>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</si>
  <si>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</si>
  <si>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</si>
  <si>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</si>
  <si>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</si>
  <si>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</si>
  <si>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</si>
  <si>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</si>
  <si>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</si>
  <si>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</si>
  <si>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</si>
  <si>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</si>
  <si>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</si>
  <si>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</si>
  <si>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</si>
  <si>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</si>
  <si>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</si>
  <si>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</si>
  <si>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</si>
  <si>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</si>
  <si>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</si>
  <si>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</si>
  <si>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</si>
  <si>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</si>
  <si>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</si>
  <si>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</si>
  <si>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</si>
  <si>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</si>
  <si>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</si>
  <si>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</si>
  <si>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</si>
  <si>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</si>
  <si>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</si>
  <si>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</si>
  <si>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</si>
  <si>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</si>
  <si>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</si>
  <si>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</si>
  <si>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</si>
  <si>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</si>
  <si>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</si>
  <si>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</si>
  <si>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</si>
  <si>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</si>
  <si>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</si>
  <si>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</si>
  <si>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</si>
  <si>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</si>
  <si>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</si>
  <si>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</si>
  <si>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</si>
  <si>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</si>
  <si>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</si>
  <si>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</si>
  <si>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</si>
  <si>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</si>
  <si>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</si>
  <si>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</si>
  <si>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</si>
  <si>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</si>
  <si>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</si>
  <si>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</si>
  <si>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</si>
  <si>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</si>
  <si>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</si>
  <si>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</si>
  <si>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</si>
  <si>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</si>
  <si>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</si>
  <si>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</si>
  <si>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</si>
  <si>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</si>
  <si>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</si>
  <si>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</si>
  <si>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</si>
  <si>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</si>
  <si>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</si>
  <si>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</si>
  <si>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</si>
  <si>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</si>
  <si>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</si>
  <si>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</si>
  <si>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</si>
  <si>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</si>
  <si>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</si>
  <si>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</si>
  <si>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</si>
  <si>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</si>
  <si>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</si>
  <si>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</si>
  <si>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</si>
  <si>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</si>
  <si>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</si>
  <si>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</si>
  <si>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</si>
  <si>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</si>
  <si>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</si>
  <si>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</si>
  <si>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</si>
  <si>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</si>
  <si>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</si>
  <si>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</si>
  <si>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</si>
  <si>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</si>
  <si>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</si>
  <si>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</si>
  <si>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</si>
  <si>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</si>
  <si>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</si>
  <si>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</si>
  <si>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</si>
  <si>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</si>
  <si>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</si>
  <si>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</si>
  <si>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</si>
  <si>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</si>
  <si>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</si>
  <si>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</si>
  <si>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</si>
  <si>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</si>
  <si>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</si>
  <si>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</si>
  <si>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</si>
  <si>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</si>
  <si>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</si>
  <si>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</si>
  <si>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</si>
  <si>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</si>
  <si>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</si>
  <si>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</si>
  <si>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</si>
  <si>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</si>
  <si>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</si>
  <si>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</si>
  <si>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</si>
  <si>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</si>
  <si>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</si>
  <si>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</si>
  <si>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</si>
  <si>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</si>
  <si>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</si>
  <si>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</si>
  <si>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</si>
  <si>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</si>
  <si>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</si>
  <si>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</si>
  <si>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</si>
  <si>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</si>
  <si>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</si>
  <si>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</si>
  <si>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</si>
  <si>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</si>
  <si>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</si>
  <si>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</si>
  <si>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</si>
  <si>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</si>
  <si>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</si>
  <si>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</si>
  <si>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</si>
  <si>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</si>
  <si>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</si>
  <si>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</si>
  <si>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</si>
  <si>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</si>
  <si>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</si>
  <si>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</si>
  <si>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</si>
  <si>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</si>
  <si>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</si>
  <si>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</si>
  <si>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</si>
  <si>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</si>
  <si>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</si>
  <si>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</si>
  <si>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</si>
  <si>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</si>
  <si>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</si>
  <si>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</si>
  <si>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</si>
  <si>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</si>
  <si>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</si>
  <si>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</si>
  <si>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</si>
  <si>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</si>
  <si>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</si>
  <si>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</si>
  <si>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</si>
  <si>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</si>
  <si>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</si>
  <si>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</si>
  <si>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</si>
  <si>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</si>
  <si>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</si>
  <si>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</si>
  <si>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</si>
  <si>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</si>
  <si>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</si>
  <si>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</si>
  <si>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</si>
  <si>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</si>
  <si>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</si>
  <si>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</si>
  <si>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</si>
  <si>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</si>
  <si>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</si>
  <si>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</si>
  <si>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</si>
  <si>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</si>
  <si>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</si>
  <si>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</si>
  <si>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</si>
  <si>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</si>
  <si>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</si>
  <si>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</si>
  <si>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</si>
  <si>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</si>
  <si>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</si>
  <si>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</si>
  <si>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</si>
  <si>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</si>
  <si>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</si>
  <si>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</si>
  <si>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</si>
  <si>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</si>
  <si>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</si>
  <si>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</si>
  <si>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</si>
  <si>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</si>
  <si>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</si>
  <si>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</si>
  <si>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</si>
  <si>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</si>
  <si>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</si>
  <si>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</si>
  <si>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</si>
  <si>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</si>
  <si>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</si>
  <si>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</si>
  <si>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</si>
  <si>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</si>
  <si>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</si>
  <si>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</si>
  <si>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</si>
  <si>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</si>
  <si>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</si>
  <si>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</si>
  <si>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</si>
  <si>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</si>
  <si>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</si>
  <si>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</si>
  <si>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</si>
  <si>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</si>
  <si>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</si>
  <si>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</si>
  <si>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</si>
  <si>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</si>
  <si>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</si>
  <si>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</si>
  <si>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</si>
  <si>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</si>
  <si>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</si>
  <si>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</si>
  <si>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</si>
  <si>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</si>
  <si>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</si>
  <si>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</si>
  <si>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</si>
  <si>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</si>
  <si>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</si>
  <si>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</si>
  <si>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</si>
  <si>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</si>
  <si>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</si>
  <si>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</si>
  <si>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</si>
  <si>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</si>
  <si>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</si>
  <si>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</si>
  <si>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</si>
  <si>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</si>
  <si>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</si>
  <si>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</si>
  <si>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</si>
  <si>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</si>
  <si>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</si>
  <si>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</si>
  <si>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</si>
  <si>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</si>
  <si>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</si>
  <si>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</si>
  <si>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</si>
  <si>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</si>
  <si>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</si>
  <si>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</si>
  <si>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</si>
  <si>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</si>
  <si>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</si>
  <si>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</si>
  <si>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</si>
  <si>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</si>
  <si>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</si>
  <si>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</si>
  <si>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</si>
  <si>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</si>
  <si>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</si>
  <si>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</si>
  <si>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</si>
  <si>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</si>
  <si>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</si>
  <si>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</si>
  <si>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</si>
  <si>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</si>
  <si>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</si>
  <si>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</si>
  <si>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</si>
  <si>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</si>
  <si>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</si>
  <si>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</si>
  <si>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</si>
  <si>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</si>
  <si>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</si>
  <si>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</si>
  <si>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</si>
  <si>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</si>
  <si>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</si>
  <si>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</si>
  <si>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</si>
  <si>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</si>
  <si>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</si>
  <si>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</si>
  <si>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</si>
  <si>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</si>
  <si>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</si>
  <si>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</si>
  <si>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</si>
  <si>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</si>
  <si>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</si>
  <si>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</si>
  <si>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</si>
  <si>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</si>
  <si>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</si>
  <si>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</si>
  <si>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</si>
  <si>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</si>
  <si>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</si>
  <si>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</si>
  <si>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</si>
  <si>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</si>
  <si>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</si>
  <si>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</si>
  <si>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</si>
  <si>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</si>
  <si>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</si>
  <si>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</si>
  <si>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</si>
  <si>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</si>
  <si>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</si>
  <si>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</si>
  <si>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</si>
  <si>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</si>
  <si>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</si>
  <si>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</si>
  <si>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</si>
  <si>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</si>
  <si>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</si>
  <si>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</si>
  <si>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</si>
  <si>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</si>
  <si>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</si>
  <si>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</si>
  <si>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</si>
  <si>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</si>
  <si>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</si>
  <si>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</si>
  <si>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</si>
  <si>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</si>
  <si>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</si>
  <si>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</si>
  <si>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</si>
  <si>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</si>
  <si>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</si>
  <si>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</si>
  <si>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</si>
  <si>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</si>
  <si>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</si>
  <si>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</si>
  <si>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</si>
  <si>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</si>
  <si>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</si>
  <si>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</si>
  <si>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</si>
  <si>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</si>
  <si>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</si>
  <si>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</si>
  <si>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</si>
  <si>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</si>
  <si>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</si>
  <si>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</si>
  <si>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</si>
  <si>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</si>
  <si>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</si>
  <si>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</si>
  <si>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</si>
  <si>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</si>
  <si>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</si>
  <si>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</si>
  <si>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</si>
  <si>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</si>
  <si>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</si>
  <si>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</si>
  <si>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</si>
  <si>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</si>
  <si>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</si>
  <si>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</si>
  <si>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</si>
  <si>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</si>
  <si>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</si>
  <si>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</si>
  <si>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</si>
  <si>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</si>
  <si>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</si>
  <si>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</si>
  <si>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</si>
  <si>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</si>
  <si>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</si>
  <si>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</si>
  <si>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</si>
  <si>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</si>
  <si>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</si>
  <si>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</si>
  <si>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</si>
  <si>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</si>
  <si>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</si>
  <si>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</si>
  <si>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</si>
  <si>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</si>
  <si>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</si>
  <si>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</si>
  <si>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</si>
  <si>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</si>
  <si>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</si>
  <si>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</si>
  <si>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</si>
  <si>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</si>
  <si>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</si>
  <si>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</si>
  <si>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</si>
  <si>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</si>
  <si>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</si>
  <si>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</si>
  <si>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</si>
  <si>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</si>
  <si>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</si>
  <si>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</si>
  <si>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</si>
  <si>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</si>
  <si>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</si>
  <si>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</si>
  <si>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</si>
  <si>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</si>
  <si>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</si>
  <si>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</si>
  <si>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</si>
  <si>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</si>
  <si>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</si>
  <si>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</si>
  <si>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</si>
  <si>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</si>
  <si>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</si>
  <si>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</si>
  <si>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</si>
  <si>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</si>
  <si>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</si>
  <si>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</si>
  <si>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</si>
  <si>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</si>
  <si>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</si>
  <si>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</si>
  <si>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</si>
  <si>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</si>
  <si>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</si>
  <si>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</si>
  <si>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</si>
  <si>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</si>
  <si>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</si>
  <si>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</si>
  <si>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</si>
  <si>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</si>
  <si>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</si>
  <si>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</si>
  <si>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</si>
  <si>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</si>
  <si>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</si>
  <si>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</si>
  <si>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</si>
  <si>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</si>
  <si>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</si>
  <si>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</si>
  <si>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</si>
  <si>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</si>
  <si>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</si>
  <si>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</si>
  <si>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</si>
  <si>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</si>
  <si>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</si>
  <si>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</si>
  <si>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</si>
  <si>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</si>
  <si>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</si>
  <si>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</si>
  <si>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</si>
  <si>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</si>
  <si>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</si>
  <si>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</si>
  <si>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</si>
  <si>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</si>
  <si>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</si>
  <si>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</si>
  <si>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</si>
  <si>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</si>
  <si>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</si>
  <si>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</si>
  <si>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</si>
  <si>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</si>
  <si>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</si>
  <si>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</si>
  <si>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</si>
  <si>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</si>
  <si>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</si>
  <si>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</si>
  <si>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</si>
  <si>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</si>
  <si>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</si>
  <si>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</si>
  <si>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</si>
  <si>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</si>
  <si>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</si>
  <si>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</si>
  <si>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</si>
  <si>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</si>
  <si>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</si>
  <si>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</si>
  <si>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</si>
  <si>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</si>
  <si>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</si>
  <si>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</si>
  <si>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</si>
  <si>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</si>
  <si>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</si>
  <si>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</si>
  <si>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</si>
  <si>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</si>
  <si>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</si>
  <si>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</si>
  <si>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</si>
  <si>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</si>
  <si>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</si>
  <si>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</si>
  <si>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</si>
  <si>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</si>
  <si>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</si>
  <si>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</si>
  <si>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</si>
  <si>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</si>
  <si>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</si>
  <si>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</si>
  <si>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</si>
  <si>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</si>
  <si>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</si>
  <si>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</si>
  <si>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</si>
  <si>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</si>
  <si>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</si>
  <si>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</si>
  <si>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</si>
  <si>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</si>
  <si>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</si>
  <si>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</si>
  <si>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</si>
  <si>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</si>
  <si>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</si>
  <si>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</si>
  <si>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</si>
  <si>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</si>
  <si>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</si>
  <si>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</si>
  <si>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</si>
  <si>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</si>
  <si>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</si>
  <si>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</si>
  <si>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</si>
  <si>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</si>
  <si>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</si>
  <si>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</si>
  <si>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</si>
  <si>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</si>
  <si>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</si>
  <si>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</si>
  <si>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</si>
  <si>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</si>
  <si>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</si>
  <si>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</si>
  <si>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</si>
  <si>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</si>
  <si>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</si>
  <si>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</si>
  <si>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</si>
  <si>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</si>
  <si>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</si>
  <si>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</si>
  <si>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</si>
  <si>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</si>
  <si>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</si>
  <si>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</si>
  <si>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</si>
  <si>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</si>
  <si>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</si>
  <si>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</si>
  <si>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</si>
  <si>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</si>
  <si>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</si>
  <si>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</si>
  <si>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</si>
  <si>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</si>
  <si>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</si>
  <si>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</si>
  <si>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</si>
  <si>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</si>
  <si>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</si>
  <si>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</si>
  <si>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</si>
  <si>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</si>
  <si>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</si>
  <si>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</si>
  <si>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</si>
  <si>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</si>
  <si>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</si>
  <si>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</si>
  <si>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</si>
  <si>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</si>
  <si>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</si>
  <si>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</si>
  <si>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</si>
  <si>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</si>
  <si>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</si>
  <si>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</si>
  <si>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</si>
  <si>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</si>
  <si>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</si>
  <si>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</si>
  <si>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</si>
  <si>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</si>
  <si>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</si>
  <si>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</si>
  <si>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</si>
  <si>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</si>
  <si>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</si>
  <si>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</si>
  <si>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</si>
  <si>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</si>
  <si>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</si>
  <si>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</si>
  <si>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</si>
  <si>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</si>
  <si>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</si>
  <si>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</si>
  <si>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</si>
  <si>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</si>
  <si>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</si>
  <si>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</si>
  <si>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</si>
  <si>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</si>
  <si>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</si>
  <si>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</si>
  <si>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</si>
  <si>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</si>
  <si>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</si>
  <si>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</si>
  <si>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</si>
  <si>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</si>
  <si>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</si>
  <si>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</si>
  <si>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</si>
  <si>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</si>
  <si>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</si>
  <si>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</si>
  <si>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</si>
  <si>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</si>
  <si>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</si>
  <si>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</si>
  <si>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</si>
  <si>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</si>
  <si>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</si>
  <si>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</si>
  <si>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</si>
  <si>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</si>
  <si>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</si>
  <si>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</si>
  <si>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</si>
  <si>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</si>
  <si>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</si>
  <si>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</si>
  <si>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</si>
  <si>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</si>
  <si>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</si>
  <si>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</si>
  <si>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</si>
  <si>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</si>
  <si>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</si>
  <si>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</si>
  <si>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</si>
  <si>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</si>
  <si>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</si>
  <si>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</si>
  <si>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</si>
  <si>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</si>
  <si>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</si>
  <si>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</si>
  <si>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</si>
  <si>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</si>
  <si>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</si>
  <si>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</si>
  <si>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</si>
  <si>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</si>
  <si>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</si>
  <si>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</si>
  <si>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</si>
  <si>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</si>
  <si>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</si>
  <si>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</si>
  <si>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</si>
  <si>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</si>
  <si>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</si>
  <si>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</si>
  <si>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</si>
  <si>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</si>
  <si>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</si>
  <si>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</si>
  <si>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</si>
  <si>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</si>
  <si>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</si>
  <si>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</si>
  <si>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</si>
  <si>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</si>
  <si>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</si>
  <si>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</si>
  <si>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</si>
  <si>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</si>
  <si>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</si>
  <si>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</si>
  <si>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</si>
  <si>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</si>
  <si>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</si>
  <si>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</si>
  <si>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</si>
  <si>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</si>
  <si>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</si>
  <si>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</si>
  <si>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</si>
  <si>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</si>
  <si>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</si>
  <si>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</si>
  <si>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</si>
  <si>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</si>
  <si>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</si>
  <si>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</si>
  <si>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</si>
  <si>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</si>
  <si>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</si>
  <si>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</si>
  <si>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</si>
  <si>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</si>
  <si>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</si>
  <si>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</si>
  <si>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</si>
  <si>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</si>
  <si>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</si>
  <si>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</si>
  <si>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</si>
  <si>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</si>
  <si>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</si>
  <si>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</si>
  <si>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</si>
  <si>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</si>
  <si>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</si>
  <si>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</si>
  <si>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</si>
  <si>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</si>
  <si>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</si>
  <si>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</si>
  <si>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</si>
  <si>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</si>
  <si>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</si>
  <si>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</si>
  <si>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</si>
  <si>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</si>
  <si>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</si>
  <si>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</si>
  <si>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</si>
  <si>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</si>
  <si>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</si>
  <si>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</si>
  <si>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</si>
  <si>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</si>
  <si>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</si>
  <si>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</si>
  <si>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</si>
  <si>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</si>
  <si>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</si>
  <si>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</si>
  <si>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</si>
  <si>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</si>
  <si>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</si>
  <si>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</si>
  <si>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</si>
  <si>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</si>
  <si>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</si>
  <si>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</si>
  <si>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</si>
  <si>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</si>
  <si>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</si>
  <si>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</si>
  <si>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</si>
  <si>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</si>
  <si>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</si>
  <si>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</si>
  <si>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</si>
  <si>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</si>
  <si>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</si>
  <si>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</si>
  <si>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</si>
  <si>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</si>
  <si>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</si>
  <si>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</si>
  <si>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</si>
  <si>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</si>
  <si>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</si>
  <si>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</si>
  <si>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</si>
  <si>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</si>
  <si>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</si>
  <si>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</si>
  <si>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</si>
  <si>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</si>
  <si>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</si>
  <si>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</si>
  <si>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</si>
  <si>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</si>
  <si>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</si>
  <si>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</si>
  <si>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</si>
  <si>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</si>
  <si>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</si>
  <si>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</si>
  <si>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</si>
  <si>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</si>
  <si>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</si>
  <si>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</si>
  <si>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</si>
  <si>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</si>
  <si>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</si>
  <si>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</si>
  <si>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</si>
  <si>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</si>
  <si>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</si>
  <si>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</si>
  <si>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</si>
  <si>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</si>
  <si>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</si>
  <si>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</si>
  <si>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</si>
  <si>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</si>
  <si>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</si>
  <si>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</si>
  <si>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</si>
  <si>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</si>
  <si>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</si>
  <si>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</si>
  <si>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</si>
  <si>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</si>
  <si>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</si>
  <si>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</si>
  <si>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</si>
  <si>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</si>
  <si>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</si>
  <si>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</si>
  <si>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</si>
  <si>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</si>
  <si>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</si>
  <si>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</si>
  <si>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</si>
  <si>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</si>
  <si>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</si>
  <si>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</si>
  <si>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</si>
  <si>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</si>
  <si>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</si>
  <si>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</si>
  <si>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</si>
  <si>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</si>
  <si>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</si>
  <si>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</si>
  <si>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</si>
  <si>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</si>
  <si>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</si>
  <si>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</si>
  <si>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</si>
  <si>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</si>
  <si>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</si>
  <si>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</si>
  <si>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</si>
  <si>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</si>
  <si>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</si>
  <si>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</si>
  <si>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</si>
  <si>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</si>
  <si>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</si>
  <si>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</si>
  <si>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</si>
  <si>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</si>
  <si>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</si>
  <si>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</si>
  <si>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</si>
  <si>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</si>
  <si>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</si>
  <si>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</si>
  <si>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</si>
  <si>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</si>
  <si>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</si>
  <si>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</si>
  <si>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</si>
  <si>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</si>
  <si>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</si>
  <si>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</si>
  <si>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</si>
  <si>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</si>
  <si>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</si>
  <si>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</si>
  <si>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</si>
  <si>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</si>
  <si>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</si>
  <si>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</si>
  <si>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</si>
  <si>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</si>
  <si>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</si>
  <si>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</si>
  <si>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</si>
  <si>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</si>
  <si>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</si>
  <si>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</si>
  <si>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</si>
  <si>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</si>
  <si>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</si>
  <si>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</si>
  <si>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</si>
  <si>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</si>
  <si>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</si>
  <si>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</si>
  <si>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</si>
  <si>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</si>
  <si>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</si>
  <si>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</si>
  <si>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</si>
  <si>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</si>
  <si>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</si>
  <si>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</si>
  <si>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</si>
  <si>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</si>
  <si>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</si>
  <si>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</si>
  <si>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</si>
  <si>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</si>
  <si>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</si>
  <si>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</si>
  <si>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</si>
  <si>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</si>
  <si>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</si>
  <si>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</si>
  <si>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</si>
  <si>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</si>
  <si>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</si>
  <si>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</si>
  <si>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</si>
  <si>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</si>
  <si>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</si>
  <si>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</si>
  <si>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</si>
  <si>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</si>
  <si>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</si>
  <si>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</si>
  <si>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</si>
  <si>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</si>
  <si>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</si>
  <si>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</si>
  <si>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</si>
  <si>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</si>
  <si>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</si>
  <si>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</si>
  <si>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</si>
  <si>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</si>
  <si>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</si>
  <si>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</si>
  <si>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</si>
  <si>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</si>
  <si>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</si>
  <si>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</si>
  <si>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</si>
  <si>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</si>
  <si>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</si>
  <si>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</si>
  <si>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</si>
  <si>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</si>
  <si>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</si>
  <si>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</si>
  <si>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</si>
  <si>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</si>
  <si>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</si>
  <si>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</si>
  <si>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</si>
  <si>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</si>
  <si>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</si>
  <si>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</si>
  <si>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</si>
  <si>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</si>
  <si>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</si>
  <si>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</si>
  <si>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</si>
  <si>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</si>
  <si>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</si>
  <si>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</si>
  <si>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</si>
  <si>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</si>
  <si>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</si>
  <si>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</si>
  <si>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</si>
  <si>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</si>
  <si>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</si>
  <si>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</si>
  <si>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</si>
  <si>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</si>
  <si>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</si>
  <si>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</si>
  <si>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</si>
  <si>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</si>
  <si>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</si>
  <si>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</si>
  <si>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</si>
  <si>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</si>
  <si>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</si>
  <si>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</si>
  <si>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</si>
  <si>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</si>
  <si>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</si>
  <si>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</si>
  <si>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</si>
  <si>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</si>
  <si>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</si>
  <si>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</si>
  <si>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</si>
  <si>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</si>
  <si>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</si>
  <si>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</si>
  <si>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</si>
  <si>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</si>
  <si>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</si>
  <si>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</si>
  <si>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</si>
  <si>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</si>
  <si>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</si>
  <si>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</si>
  <si>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</si>
  <si>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</si>
  <si>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</si>
  <si>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</si>
  <si>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</si>
  <si>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</si>
  <si>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</si>
  <si>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</si>
  <si>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</si>
  <si>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</si>
  <si>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</si>
  <si>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</si>
  <si>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</si>
  <si>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</si>
  <si>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</si>
  <si>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</si>
  <si>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</si>
  <si>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</si>
  <si>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</si>
  <si>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</si>
  <si>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</si>
  <si>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</si>
  <si>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</si>
  <si>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</si>
  <si>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</si>
  <si>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</si>
  <si>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</si>
  <si>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</si>
  <si>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</si>
  <si>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</si>
  <si>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</si>
  <si>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</si>
  <si>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</si>
  <si>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</si>
  <si>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</si>
  <si>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</si>
  <si>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</si>
  <si>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</si>
  <si>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</si>
  <si>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</si>
  <si>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</si>
  <si>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</si>
  <si>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</si>
  <si>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</si>
  <si>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</si>
  <si>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</si>
  <si>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</si>
  <si>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</si>
  <si>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</si>
  <si>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</si>
  <si>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</si>
  <si>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</si>
  <si>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</si>
  <si>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</si>
  <si>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</si>
  <si>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</si>
  <si>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</si>
  <si>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</si>
  <si>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</si>
  <si>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</si>
  <si>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</si>
  <si>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</si>
  <si>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</si>
  <si>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</si>
  <si>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</si>
  <si>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</si>
  <si>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</si>
  <si>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</si>
  <si>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</si>
  <si>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</si>
  <si>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</si>
  <si>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</si>
  <si>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</si>
  <si>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</si>
  <si>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</si>
  <si>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</si>
  <si>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</si>
  <si>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</si>
  <si>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</si>
  <si>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</si>
  <si>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</si>
  <si>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</si>
  <si>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</si>
  <si>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</si>
  <si>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</si>
  <si>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</si>
  <si>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</si>
  <si>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</si>
  <si>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</si>
  <si>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</si>
  <si>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</si>
  <si>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</si>
  <si>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</si>
  <si>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</si>
  <si>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</si>
  <si>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</si>
  <si>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</si>
  <si>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</si>
  <si>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</si>
  <si>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</si>
  <si>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</si>
  <si>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</si>
  <si>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</si>
  <si>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</si>
  <si>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</si>
  <si>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</si>
  <si>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</si>
  <si>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</si>
  <si>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</si>
  <si>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</si>
  <si>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</si>
  <si>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</si>
  <si>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</si>
  <si>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</si>
  <si>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</si>
  <si>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</si>
  <si>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</si>
  <si>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</si>
  <si>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</si>
  <si>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</si>
  <si>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</si>
  <si>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</si>
  <si>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</si>
  <si>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</si>
  <si>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</si>
  <si>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</si>
  <si>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</si>
  <si>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</si>
  <si>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</si>
  <si>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</si>
  <si>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</si>
  <si>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</si>
  <si>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</si>
  <si>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</si>
  <si>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</si>
  <si>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</si>
  <si>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</si>
  <si>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</si>
  <si>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</si>
  <si>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</si>
  <si>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</si>
  <si>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</si>
  <si>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</si>
  <si>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</si>
  <si>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</si>
  <si>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</si>
  <si>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</si>
  <si>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</si>
  <si>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</si>
  <si>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</si>
  <si>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</si>
  <si>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</si>
  <si>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</si>
  <si>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</si>
  <si>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</si>
  <si>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</si>
  <si>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</si>
  <si>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</si>
  <si>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</si>
  <si>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</si>
  <si>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</si>
  <si>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</si>
  <si>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</si>
  <si>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</si>
  <si>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</si>
  <si>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</si>
  <si>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</si>
  <si>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</si>
  <si>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</si>
  <si>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</si>
  <si>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</si>
  <si>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</si>
  <si>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</si>
  <si>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</si>
  <si>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</si>
  <si>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</si>
  <si>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</si>
  <si>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</si>
  <si>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</si>
  <si>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</si>
  <si>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</si>
  <si>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</si>
  <si>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</si>
  <si>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</si>
  <si>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</si>
  <si>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</si>
  <si>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</si>
  <si>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</si>
  <si>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</si>
  <si>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</si>
  <si>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</si>
  <si>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</si>
  <si>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</si>
  <si>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</si>
  <si>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</si>
  <si>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</si>
  <si>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</si>
  <si>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</si>
  <si>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</si>
  <si>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</si>
  <si>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</si>
  <si>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</si>
  <si>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</si>
  <si>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</si>
  <si>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</si>
  <si>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</si>
  <si>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</si>
  <si>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</si>
  <si>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</si>
  <si>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</si>
  <si>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</si>
  <si>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</si>
  <si>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</si>
  <si>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</si>
  <si>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</si>
  <si>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</si>
  <si>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</si>
  <si>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</si>
  <si>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</si>
  <si>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</si>
  <si>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</si>
  <si>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</si>
  <si>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</si>
  <si>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</si>
  <si>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</si>
  <si>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</si>
  <si>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</si>
  <si>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</si>
  <si>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</si>
  <si>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</si>
  <si>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</si>
  <si>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</si>
  <si>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</si>
  <si>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</si>
  <si>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</si>
  <si>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</si>
  <si>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</si>
  <si>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</si>
  <si>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</si>
  <si>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</si>
  <si>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</si>
  <si>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</si>
  <si>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</si>
  <si>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</si>
  <si>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</si>
  <si>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</si>
  <si>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</si>
  <si>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</si>
  <si>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</si>
  <si>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</si>
  <si>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</si>
  <si>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</si>
  <si>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</si>
  <si>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</si>
  <si>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</si>
  <si>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</si>
  <si>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</si>
  <si>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</si>
  <si>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</si>
  <si>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</si>
  <si>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</si>
  <si>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</si>
  <si>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</si>
  <si>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</si>
  <si>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</si>
  <si>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</si>
  <si>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</si>
  <si>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</si>
  <si>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</si>
  <si>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</si>
  <si>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</si>
  <si>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</si>
  <si>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</si>
  <si>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</si>
  <si>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</si>
  <si>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</si>
  <si>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</si>
  <si>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</si>
  <si>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</si>
  <si>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</si>
  <si>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</si>
  <si>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</si>
  <si>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</si>
  <si>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</si>
  <si>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</si>
  <si>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</si>
  <si>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</si>
  <si>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</si>
  <si>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</si>
  <si>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</si>
  <si>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</si>
  <si>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</si>
  <si>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</si>
  <si>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</si>
  <si>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</si>
  <si>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</si>
  <si>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</si>
  <si>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</si>
  <si>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</si>
  <si>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</si>
  <si>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</si>
  <si>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</si>
  <si>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</si>
  <si>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</si>
  <si>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</si>
  <si>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</si>
  <si>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</si>
  <si>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</si>
  <si>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</si>
  <si>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</si>
  <si>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</si>
  <si>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</si>
  <si>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</si>
  <si>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</si>
  <si>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</si>
  <si>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</si>
  <si>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</si>
  <si>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</si>
  <si>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</si>
  <si>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</si>
  <si>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</si>
  <si>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</si>
  <si>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</si>
  <si>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</si>
  <si>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</si>
  <si>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</si>
  <si>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</si>
  <si>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</si>
  <si>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</si>
  <si>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</si>
  <si>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</si>
  <si>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</si>
  <si>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</si>
  <si>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</si>
  <si>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</si>
  <si>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</si>
  <si>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</si>
  <si>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</si>
  <si>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</si>
  <si>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</si>
  <si>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</si>
  <si>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</si>
  <si>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</si>
  <si>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</si>
  <si>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</si>
  <si>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</si>
  <si>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</si>
  <si>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</si>
  <si>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</si>
  <si>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</si>
  <si>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</si>
  <si>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</si>
  <si>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</si>
  <si>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</si>
  <si>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</si>
  <si>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</si>
  <si>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</si>
  <si>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</si>
  <si>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</si>
  <si>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</si>
  <si>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</si>
  <si>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</si>
  <si>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</si>
  <si>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</si>
  <si>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</si>
  <si>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</si>
  <si>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</si>
  <si>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</si>
  <si>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</si>
  <si>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</si>
  <si>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</si>
  <si>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</si>
  <si>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</si>
  <si>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</si>
  <si>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</si>
  <si>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</si>
  <si>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</si>
  <si>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</si>
  <si>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</si>
  <si>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</si>
  <si>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</si>
  <si>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</si>
  <si>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</si>
  <si>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</si>
  <si>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</si>
  <si>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</si>
  <si>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</si>
  <si>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</si>
  <si>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</si>
  <si>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</si>
  <si>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</si>
  <si>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</si>
  <si>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</si>
  <si>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</si>
  <si>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</si>
  <si>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</si>
  <si>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</si>
  <si>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</si>
  <si>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</si>
  <si>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</si>
  <si>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</si>
  <si>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</si>
  <si>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</si>
  <si>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</si>
  <si>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</si>
  <si>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</si>
  <si>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</si>
  <si>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</si>
  <si>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</si>
  <si>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</si>
  <si>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</si>
  <si>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</si>
  <si>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</si>
  <si>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</si>
  <si>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</si>
  <si>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</si>
  <si>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</si>
  <si>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</si>
  <si>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</si>
  <si>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</si>
  <si>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</si>
  <si>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</si>
  <si>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</si>
  <si>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</si>
  <si>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</si>
  <si>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</si>
  <si>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</si>
  <si>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</si>
  <si>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</si>
  <si>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</si>
  <si>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</si>
  <si>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</si>
  <si>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</si>
  <si>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</si>
  <si>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</si>
  <si>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</si>
  <si>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</si>
  <si>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</si>
  <si>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</si>
  <si>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</si>
  <si>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</si>
  <si>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</si>
  <si>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</si>
  <si>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</si>
  <si>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</si>
  <si>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</si>
  <si>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</si>
  <si>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</si>
  <si>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</si>
  <si>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</si>
  <si>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</si>
  <si>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</si>
  <si>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</si>
  <si>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</si>
  <si>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</si>
  <si>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</si>
  <si>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</si>
  <si>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</si>
  <si>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</si>
  <si>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</si>
  <si>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</si>
  <si>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</si>
  <si>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</si>
  <si>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</si>
  <si>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</si>
  <si>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</si>
  <si>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</si>
  <si>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</si>
  <si>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</si>
  <si>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</si>
  <si>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</si>
  <si>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</si>
  <si>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</si>
  <si>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</si>
  <si>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</si>
  <si>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</si>
  <si>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</si>
  <si>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</si>
  <si>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</si>
  <si>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</si>
  <si>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</si>
  <si>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</si>
  <si>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</si>
  <si>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</si>
  <si>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</si>
  <si>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</si>
  <si>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</si>
  <si>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</si>
  <si>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</si>
  <si>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</si>
  <si>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</si>
  <si>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</si>
  <si>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</si>
  <si>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</si>
  <si>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</si>
  <si>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</si>
  <si>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</si>
  <si>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</si>
  <si>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</si>
  <si>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</si>
  <si>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</si>
  <si>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</si>
  <si>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</si>
  <si>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</si>
  <si>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</si>
  <si>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</si>
  <si>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</si>
  <si>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</si>
  <si>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</si>
  <si>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</si>
  <si>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</si>
  <si>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</si>
  <si>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</si>
  <si>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</si>
  <si>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</si>
  <si>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</si>
  <si>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</si>
  <si>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</si>
  <si>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</si>
  <si>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</si>
  <si>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</si>
  <si>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</si>
  <si>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</si>
  <si>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</si>
  <si>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</si>
  <si>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</si>
  <si>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</si>
  <si>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</si>
  <si>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</si>
  <si>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</si>
  <si>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</si>
  <si>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</si>
  <si>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</si>
  <si>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</si>
  <si>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</si>
  <si>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</si>
  <si>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</si>
  <si>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</si>
  <si>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</si>
  <si>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</si>
  <si>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</si>
  <si>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</si>
  <si>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</si>
  <si>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</si>
  <si>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</si>
  <si>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</si>
  <si>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</si>
  <si>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</si>
  <si>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</si>
  <si>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</si>
  <si>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</si>
  <si>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</si>
  <si>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</si>
  <si>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</si>
  <si>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</si>
  <si>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</si>
  <si>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</si>
  <si>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</si>
  <si>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</si>
  <si>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</si>
  <si>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</si>
  <si>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</si>
  <si>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</si>
  <si>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</si>
  <si>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</si>
  <si>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</si>
  <si>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</si>
  <si>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</si>
  <si>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</si>
  <si>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</si>
  <si>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</si>
  <si>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</si>
  <si>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</si>
  <si>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</si>
  <si>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</si>
  <si>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</si>
  <si>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</si>
  <si>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</si>
  <si>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</si>
  <si>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</si>
  <si>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</si>
  <si>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</si>
  <si>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</si>
  <si>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</si>
  <si>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</si>
  <si>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</si>
  <si>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</si>
  <si>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</si>
  <si>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</si>
  <si>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</si>
  <si>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</si>
  <si>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</si>
  <si>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</si>
  <si>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</si>
  <si>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</si>
  <si>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</si>
  <si>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</si>
  <si>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</si>
  <si>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</si>
  <si>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</si>
  <si>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</si>
  <si>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</si>
  <si>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</si>
  <si>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</si>
  <si>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</si>
  <si>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</si>
  <si>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</si>
  <si>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</si>
  <si>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</si>
  <si>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</si>
  <si>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</si>
  <si>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</si>
  <si>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</si>
  <si>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</si>
  <si>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</si>
  <si>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</si>
  <si>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</si>
  <si>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</si>
  <si>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</si>
  <si>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</si>
  <si>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</si>
  <si>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</si>
  <si>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</si>
  <si>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</si>
  <si>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</si>
  <si>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</si>
  <si>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</si>
  <si>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</si>
  <si>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</si>
  <si>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</si>
  <si>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</si>
  <si>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</si>
  <si>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</si>
  <si>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</si>
  <si>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</si>
  <si>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</si>
  <si>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</si>
  <si>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</si>
  <si>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</si>
  <si>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</si>
  <si>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</si>
  <si>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</si>
  <si>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</si>
  <si>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</si>
  <si>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</si>
  <si>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</si>
  <si>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</si>
  <si>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</si>
  <si>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</si>
  <si>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</si>
  <si>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</si>
  <si>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</si>
  <si>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</si>
  <si>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</si>
  <si>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</si>
  <si>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</si>
  <si>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</si>
  <si>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</si>
  <si>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</si>
  <si>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</si>
  <si>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</si>
  <si>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</si>
  <si>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</si>
  <si>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</si>
  <si>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</si>
  <si>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</si>
  <si>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</si>
  <si>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</si>
  <si>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</si>
  <si>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</si>
  <si>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</si>
  <si>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</si>
  <si>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</si>
  <si>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</si>
  <si>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</si>
  <si>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</si>
  <si>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</si>
  <si>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</si>
  <si>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</si>
  <si>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</si>
  <si>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</si>
  <si>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</si>
  <si>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</si>
  <si>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</si>
  <si>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</si>
  <si>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</si>
  <si>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</si>
  <si>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</si>
  <si>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</si>
  <si>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</si>
  <si>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</si>
  <si>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</si>
  <si>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</si>
  <si>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</si>
  <si>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</si>
  <si>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</si>
  <si>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</si>
  <si>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</si>
  <si>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</si>
  <si>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</si>
  <si>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</si>
  <si>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</si>
  <si>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</si>
  <si>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</si>
  <si>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</si>
  <si>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</si>
  <si>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</si>
  <si>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</si>
  <si>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</si>
  <si>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</si>
  <si>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</si>
  <si>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</si>
  <si>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</si>
  <si>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</si>
  <si>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</si>
  <si>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</si>
  <si>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</si>
  <si>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</si>
  <si>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</si>
  <si>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</si>
  <si>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</si>
  <si>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</si>
  <si>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</si>
  <si>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</si>
  <si>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</si>
  <si>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</si>
  <si>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</si>
  <si>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</si>
  <si>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</si>
  <si>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</si>
  <si>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</si>
  <si>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</si>
  <si>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</si>
  <si>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</si>
  <si>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</si>
  <si>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</si>
  <si>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</si>
  <si>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</si>
  <si>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</si>
  <si>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</si>
  <si>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</si>
  <si>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</si>
  <si>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</si>
  <si>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</si>
  <si>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</si>
  <si>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</si>
  <si>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</si>
  <si>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</si>
  <si>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</si>
  <si>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</si>
  <si>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</si>
  <si>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</si>
  <si>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</si>
  <si>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</si>
  <si>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</si>
  <si>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</si>
  <si>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</si>
  <si>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</si>
  <si>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</si>
  <si>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</si>
  <si>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</si>
  <si>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</si>
  <si>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</si>
  <si>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</si>
  <si>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</si>
  <si>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</si>
  <si>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</si>
  <si>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</si>
  <si>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</si>
  <si>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</si>
  <si>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</si>
  <si>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</si>
  <si>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</si>
  <si>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</si>
  <si>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</si>
  <si>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</si>
  <si>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</si>
  <si>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</si>
  <si>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</si>
  <si>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</si>
  <si>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</si>
  <si>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</si>
  <si>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</si>
  <si>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</si>
  <si>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</si>
  <si>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</si>
  <si>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</si>
  <si>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</si>
  <si>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</si>
  <si>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</si>
  <si>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</si>
  <si>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</si>
  <si>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</si>
  <si>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</si>
  <si>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</si>
  <si>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</si>
  <si>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</si>
  <si>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</si>
  <si>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</si>
  <si>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</si>
  <si>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</si>
  <si>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</si>
  <si>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</si>
  <si>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</si>
  <si>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</si>
  <si>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</si>
  <si>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</si>
  <si>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</si>
  <si>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</si>
  <si>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</si>
  <si>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</si>
  <si>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</si>
  <si>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</si>
  <si>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</si>
  <si>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</si>
  <si>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</si>
  <si>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</si>
  <si>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</si>
  <si>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</si>
  <si>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</si>
  <si>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</si>
  <si>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</si>
  <si>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</si>
  <si>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</si>
  <si>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</si>
  <si>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</si>
  <si>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</si>
  <si>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</si>
  <si>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</si>
  <si>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</si>
  <si>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</si>
  <si>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</si>
  <si>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</si>
  <si>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</si>
  <si>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</si>
  <si>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</si>
  <si>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</si>
  <si>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</si>
  <si>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</si>
  <si>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</si>
  <si>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</si>
  <si>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</si>
  <si>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</si>
  <si>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</si>
  <si>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</si>
  <si>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</si>
  <si>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</si>
  <si>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</si>
  <si>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</si>
  <si>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</si>
  <si>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</si>
  <si>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</si>
  <si>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</si>
  <si>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</si>
  <si>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</si>
  <si>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</si>
  <si>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</si>
  <si>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</si>
  <si>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</si>
  <si>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</si>
  <si>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</si>
  <si>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</si>
  <si>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</si>
  <si>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</si>
  <si>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</si>
  <si>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</si>
  <si>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</si>
  <si>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</si>
  <si>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</si>
  <si>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</si>
  <si>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</si>
  <si>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</si>
  <si>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</si>
  <si>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</si>
  <si>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</si>
  <si>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</si>
  <si>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</si>
  <si>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</si>
  <si>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</si>
  <si>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</si>
  <si>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</si>
  <si>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</si>
  <si>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</si>
  <si>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</si>
  <si>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</si>
  <si>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</si>
  <si>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</si>
  <si>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</si>
  <si>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</si>
  <si>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</si>
  <si>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</si>
  <si>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</si>
  <si>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</si>
  <si>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</si>
  <si>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</si>
  <si>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</si>
  <si>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</si>
  <si>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</si>
  <si>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</si>
  <si>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</si>
  <si>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</si>
  <si>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</si>
  <si>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</si>
  <si>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</si>
  <si>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</si>
  <si>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</si>
  <si>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</si>
  <si>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</si>
  <si>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</si>
  <si>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</si>
  <si>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</si>
  <si>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</si>
  <si>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</si>
  <si>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</si>
  <si>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</si>
  <si>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</si>
  <si>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</si>
  <si>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</si>
  <si>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</si>
  <si>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</si>
  <si>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</si>
  <si>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</si>
  <si>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</si>
  <si>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</si>
  <si>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</si>
  <si>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</si>
  <si>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</si>
  <si>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</si>
  <si>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</si>
  <si>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</si>
  <si>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</si>
  <si>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</si>
  <si>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</si>
  <si>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</si>
  <si>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</si>
  <si>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</si>
  <si>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</si>
  <si>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</si>
  <si>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</si>
  <si>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</si>
  <si>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</si>
  <si>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</si>
  <si>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</si>
  <si>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</si>
  <si>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</si>
  <si>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</si>
  <si>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</si>
  <si>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</si>
  <si>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</si>
  <si>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</si>
  <si>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</si>
  <si>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</si>
  <si>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</si>
  <si>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</si>
  <si>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</si>
  <si>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</si>
  <si>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</si>
  <si>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</si>
  <si>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</si>
  <si>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</si>
  <si>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</si>
  <si>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</si>
  <si>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</si>
  <si>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</si>
  <si>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</si>
  <si>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</si>
  <si>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</si>
  <si>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</si>
  <si>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</si>
  <si>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</si>
  <si>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</si>
  <si>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</si>
  <si>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</si>
  <si>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</si>
  <si>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</si>
  <si>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</si>
  <si>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</si>
  <si>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</si>
  <si>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</si>
  <si>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</si>
  <si>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</si>
  <si>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</si>
  <si>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</si>
  <si>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</si>
  <si>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</si>
  <si>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</si>
  <si>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</si>
  <si>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</si>
  <si>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</si>
  <si>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</si>
  <si>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</si>
  <si>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</si>
  <si>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</si>
  <si>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</si>
  <si>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</si>
  <si>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</si>
  <si>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</si>
  <si>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</si>
  <si>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</si>
  <si>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</si>
  <si>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</si>
  <si>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</si>
  <si>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</si>
  <si>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</si>
  <si>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</si>
  <si>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</si>
  <si>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</si>
  <si>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</si>
  <si>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</si>
  <si>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</si>
  <si>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</si>
  <si>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</si>
  <si>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</si>
  <si>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</si>
  <si>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</si>
  <si>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</si>
  <si>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</si>
  <si>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</si>
  <si>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</si>
  <si>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</si>
  <si>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</si>
  <si>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</si>
  <si>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</si>
  <si>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</si>
  <si>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</si>
  <si>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</si>
  <si>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</si>
  <si>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</si>
  <si>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</si>
  <si>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</si>
  <si>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</si>
  <si>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</si>
  <si>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</si>
  <si>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</si>
  <si>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</si>
  <si>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</si>
  <si>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</si>
  <si>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</si>
  <si>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</si>
  <si>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</si>
  <si>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</si>
  <si>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</si>
  <si>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</si>
  <si>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</si>
  <si>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</si>
  <si>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</si>
  <si>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</si>
  <si>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</si>
  <si>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</si>
  <si>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</si>
  <si>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</si>
  <si>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</si>
  <si>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</si>
  <si>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</si>
  <si>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</si>
  <si>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</si>
  <si>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</si>
  <si>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</si>
  <si>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</si>
  <si>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</si>
  <si>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</si>
  <si>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</si>
  <si>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</si>
  <si>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</si>
  <si>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</si>
  <si>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</si>
  <si>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</si>
  <si>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</si>
  <si>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</si>
  <si>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</si>
  <si>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</si>
  <si>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</si>
  <si>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</si>
  <si>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</si>
  <si>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</si>
  <si>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</si>
  <si>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</si>
  <si>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</si>
  <si>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</si>
  <si>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</si>
  <si>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</si>
  <si>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</si>
  <si>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</si>
  <si>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</si>
  <si>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</si>
  <si>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</si>
  <si>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</si>
  <si>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</si>
  <si>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</si>
  <si>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</si>
  <si>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</si>
  <si>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</si>
  <si>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</si>
  <si>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</si>
  <si>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</si>
  <si>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</si>
  <si>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</si>
  <si>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</si>
  <si>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</si>
  <si>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</si>
  <si>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</si>
  <si>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</si>
  <si>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</si>
  <si>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</si>
  <si>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</si>
  <si>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</si>
  <si>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</si>
  <si>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</si>
  <si>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</si>
  <si>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</si>
  <si>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</si>
  <si>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</si>
  <si>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</si>
  <si>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</si>
  <si>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</si>
  <si>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</si>
  <si>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</si>
  <si>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</si>
  <si>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</si>
  <si>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</si>
  <si>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</si>
  <si>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</si>
  <si>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</si>
  <si>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</si>
  <si>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</si>
  <si>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</si>
  <si>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</si>
  <si>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</si>
  <si>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</si>
  <si>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</si>
  <si>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</si>
  <si>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</si>
  <si>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</si>
  <si>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</si>
  <si>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</si>
  <si>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</si>
  <si>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</si>
  <si>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</si>
  <si>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</si>
  <si>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</si>
  <si>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</si>
  <si>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</si>
  <si>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</si>
  <si>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</si>
  <si>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</si>
  <si>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</si>
  <si>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</si>
  <si>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</si>
  <si>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</si>
  <si>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</si>
  <si>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</si>
  <si>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</si>
  <si>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</si>
  <si>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</si>
  <si>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</si>
  <si>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</si>
  <si>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</si>
  <si>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</si>
  <si>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</si>
  <si>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</si>
  <si>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</si>
  <si>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</si>
  <si>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</si>
  <si>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</si>
  <si>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</si>
  <si>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</si>
  <si>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</si>
  <si>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</si>
  <si>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</si>
  <si>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</si>
  <si>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</si>
  <si>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</si>
  <si>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</si>
  <si>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</si>
  <si>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</si>
  <si>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</si>
  <si>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</si>
  <si>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</si>
  <si>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</si>
  <si>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</si>
  <si>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</si>
  <si>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</si>
  <si>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</si>
  <si>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</si>
  <si>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</si>
  <si>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</si>
  <si>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</si>
  <si>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</si>
  <si>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</si>
  <si>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</si>
  <si>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</si>
  <si>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</si>
  <si>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</si>
  <si>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</si>
  <si>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</si>
  <si>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</si>
  <si>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</si>
  <si>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</si>
  <si>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</si>
  <si>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</si>
  <si>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</si>
  <si>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</si>
  <si>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</si>
  <si>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</si>
  <si>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</si>
  <si>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</si>
  <si>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</si>
  <si>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</si>
  <si>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</si>
  <si>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</si>
  <si>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</si>
  <si>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</si>
  <si>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</si>
  <si>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</si>
  <si>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</si>
  <si>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</si>
  <si>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</si>
  <si>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</si>
  <si>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</si>
  <si>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</si>
  <si>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</si>
  <si>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</si>
  <si>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</si>
  <si>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</si>
  <si>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</si>
  <si>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</si>
  <si>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</si>
  <si>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</si>
  <si>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</si>
  <si>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</si>
  <si>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</si>
  <si>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</si>
  <si>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</si>
  <si>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</si>
  <si>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</si>
  <si>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</si>
  <si>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</si>
  <si>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</si>
  <si>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</si>
  <si>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</si>
  <si>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</si>
  <si>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</si>
  <si>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</si>
  <si>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</si>
  <si>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</si>
  <si>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</si>
  <si>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</si>
  <si>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</si>
  <si>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</si>
  <si>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</si>
  <si>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</si>
  <si>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</si>
  <si>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</si>
  <si>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</si>
  <si>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</si>
  <si>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</si>
  <si>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</si>
  <si>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</si>
  <si>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</si>
  <si>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</si>
  <si>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</si>
  <si>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</si>
  <si>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</si>
  <si>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</si>
  <si>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</si>
  <si>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</si>
  <si>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</si>
  <si>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</si>
  <si>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</si>
  <si>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</si>
  <si>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</si>
  <si>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</si>
  <si>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</si>
  <si>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</si>
  <si>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</si>
  <si>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</si>
  <si>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</si>
  <si>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</si>
  <si>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</si>
  <si>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</si>
  <si>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</si>
  <si>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</si>
  <si>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</si>
  <si>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</si>
  <si>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</si>
  <si>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</si>
  <si>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</si>
  <si>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</si>
  <si>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</si>
  <si>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</si>
  <si>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</si>
  <si>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</si>
  <si>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</si>
  <si>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</si>
  <si>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</si>
  <si>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</si>
  <si>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</si>
  <si>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</si>
  <si>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</si>
  <si>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</si>
  <si>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</si>
  <si>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</si>
  <si>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</si>
  <si>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</si>
  <si>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</si>
  <si>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</si>
  <si>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</si>
  <si>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</si>
  <si>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</si>
  <si>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</si>
  <si>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</si>
  <si>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</si>
  <si>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</si>
  <si>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</si>
  <si>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</si>
  <si>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</si>
  <si>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</si>
  <si>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</si>
  <si>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</si>
  <si>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</si>
  <si>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</si>
  <si>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</si>
  <si>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</si>
  <si>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</si>
  <si>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</si>
  <si>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</si>
  <si>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</si>
  <si>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</si>
  <si>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</si>
  <si>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</si>
  <si>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</si>
  <si>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</si>
  <si>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</si>
  <si>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</si>
  <si>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</si>
  <si>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</si>
  <si>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</si>
  <si>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</si>
  <si>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</si>
  <si>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</si>
  <si>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</si>
  <si>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</si>
  <si>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</si>
  <si>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</si>
  <si>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</si>
  <si>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</si>
  <si>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</si>
  <si>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</si>
  <si>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</si>
  <si>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</si>
  <si>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</si>
  <si>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</si>
  <si>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</si>
  <si>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</si>
  <si>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</si>
  <si>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</si>
  <si>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</si>
  <si>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</si>
  <si>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</si>
  <si>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</si>
  <si>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</si>
  <si>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</si>
  <si>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</si>
  <si>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</si>
  <si>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</si>
  <si>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</si>
  <si>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</si>
  <si>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</si>
  <si>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</si>
  <si>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</si>
  <si>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</si>
  <si>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</si>
  <si>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</si>
  <si>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</si>
  <si>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</si>
  <si>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</si>
  <si>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</si>
  <si>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</si>
  <si>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</si>
  <si>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</si>
  <si>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</si>
  <si>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</si>
  <si>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</si>
  <si>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</si>
  <si>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</si>
  <si>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</si>
  <si>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</si>
  <si>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</si>
  <si>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</si>
  <si>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</si>
  <si>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</si>
  <si>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</si>
  <si>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</si>
  <si>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</si>
  <si>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</si>
  <si>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</si>
  <si>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</si>
  <si>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</si>
  <si>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</si>
  <si>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</si>
  <si>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</si>
  <si>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</si>
  <si>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</si>
  <si>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</si>
  <si>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</si>
  <si>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</si>
  <si>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</si>
  <si>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</si>
  <si>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</si>
  <si>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</si>
  <si>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</si>
  <si>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</si>
  <si>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</si>
  <si>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</si>
  <si>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</si>
  <si>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</si>
  <si>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</si>
  <si>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</si>
  <si>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</si>
  <si>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</si>
  <si>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</si>
  <si>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</si>
  <si>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</si>
  <si>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</si>
  <si>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</si>
  <si>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</si>
  <si>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</si>
  <si>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</si>
  <si>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</si>
  <si>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</si>
  <si>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</si>
  <si>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</si>
  <si>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</si>
  <si>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</si>
  <si>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</si>
  <si>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</si>
  <si>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</si>
  <si>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</si>
  <si>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</si>
  <si>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</si>
  <si>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</si>
  <si>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</si>
  <si>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</si>
  <si>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</si>
  <si>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</si>
  <si>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</si>
  <si>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</si>
  <si>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</si>
  <si>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</si>
  <si>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</si>
  <si>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</si>
  <si>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</si>
  <si>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</si>
  <si>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</si>
  <si>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</si>
  <si>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</si>
  <si>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</si>
  <si>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</si>
  <si>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</si>
  <si>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</si>
  <si>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</si>
  <si>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</si>
  <si>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</si>
  <si>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</si>
  <si>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</si>
  <si>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</si>
  <si>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</si>
  <si>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</si>
  <si>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</si>
  <si>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</si>
  <si>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</si>
  <si>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</si>
  <si>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</si>
  <si>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</si>
  <si>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</si>
  <si>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</si>
  <si>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</si>
  <si>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</si>
  <si>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</si>
  <si>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</si>
  <si>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</si>
  <si>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</si>
  <si>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</si>
  <si>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</si>
  <si>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</si>
  <si>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</si>
  <si>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</si>
  <si>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</si>
  <si>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</si>
  <si>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</si>
  <si>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</si>
  <si>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</si>
  <si>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</si>
  <si>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</si>
  <si>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</si>
  <si>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</si>
  <si>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</si>
  <si>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</si>
  <si>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</si>
  <si>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</si>
  <si>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</si>
  <si>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</si>
  <si>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</si>
  <si>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</si>
  <si>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</si>
  <si>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</si>
  <si>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</si>
  <si>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</si>
  <si>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</si>
  <si>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</si>
  <si>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</si>
  <si>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</si>
  <si>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</si>
  <si>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</si>
  <si>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</si>
  <si>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</si>
  <si>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</si>
  <si>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</si>
  <si>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</si>
  <si>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</si>
  <si>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</si>
  <si>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</si>
  <si>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</si>
  <si>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</si>
  <si>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</si>
  <si>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</si>
  <si>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</si>
  <si>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</si>
  <si>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</si>
  <si>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</si>
  <si>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</si>
  <si>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</si>
  <si>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</si>
  <si>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</si>
  <si>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</si>
  <si>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</si>
  <si>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</si>
  <si>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</si>
  <si>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</si>
  <si>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</si>
  <si>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</si>
  <si>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</si>
  <si>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</si>
  <si>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</si>
  <si>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</si>
  <si>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</si>
  <si>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</si>
  <si>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</si>
  <si>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</si>
  <si>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</si>
  <si>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</si>
  <si>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</si>
  <si>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</si>
  <si>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</si>
  <si>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</si>
  <si>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</si>
  <si>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</si>
  <si>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</si>
  <si>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</si>
  <si>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</si>
  <si>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</si>
  <si>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</si>
  <si>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</si>
  <si>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</si>
  <si>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</si>
  <si>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</si>
  <si>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</si>
  <si>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</si>
  <si>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</si>
  <si>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</si>
  <si>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</si>
  <si>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</si>
  <si>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</si>
  <si>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</si>
  <si>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</si>
  <si>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</si>
  <si>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</si>
  <si>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</si>
  <si>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</si>
  <si>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</si>
  <si>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</si>
  <si>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</si>
  <si>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</si>
  <si>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</si>
  <si>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</si>
  <si>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</si>
  <si>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</si>
  <si>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</si>
  <si>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</si>
  <si>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</si>
  <si>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</si>
  <si>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</si>
  <si>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</si>
  <si>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</si>
  <si>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</si>
  <si>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</si>
  <si>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</si>
  <si>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</si>
  <si>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</si>
  <si>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</si>
  <si>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</si>
  <si>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</si>
  <si>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</si>
  <si>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</si>
  <si>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</si>
  <si>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</si>
  <si>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</si>
  <si>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</si>
  <si>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</si>
  <si>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</si>
  <si>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</si>
  <si>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</si>
  <si>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</si>
  <si>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</si>
  <si>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</si>
  <si>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</si>
  <si>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</si>
  <si>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</si>
  <si>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</si>
  <si>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</si>
  <si>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</si>
  <si>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</si>
  <si>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</si>
  <si>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</si>
  <si>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</si>
  <si>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</si>
  <si>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</si>
  <si>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</si>
  <si>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</si>
  <si>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</si>
  <si>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</si>
  <si>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</si>
  <si>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</si>
  <si>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</si>
  <si>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</si>
  <si>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</si>
  <si>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</si>
  <si>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</si>
  <si>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</si>
  <si>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</si>
  <si>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</si>
  <si>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</si>
  <si>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</si>
  <si>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</si>
  <si>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</si>
  <si>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</si>
  <si>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</si>
  <si>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</si>
  <si>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</si>
  <si>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</si>
  <si>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</si>
  <si>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</si>
  <si>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</si>
  <si>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</si>
  <si>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</si>
  <si>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</si>
  <si>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</si>
  <si>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</si>
  <si>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</si>
  <si>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</si>
  <si>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</si>
  <si>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</si>
  <si>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</si>
  <si>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</si>
  <si>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</si>
  <si>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</si>
  <si>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</si>
  <si>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</si>
  <si>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</si>
  <si>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</si>
  <si>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</si>
  <si>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</si>
  <si>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</si>
  <si>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</si>
  <si>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</si>
  <si>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</si>
  <si>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</si>
  <si>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</si>
  <si>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</si>
  <si>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</si>
  <si>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</si>
  <si>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</si>
  <si>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</si>
  <si>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</si>
  <si>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</si>
  <si>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</si>
  <si>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</si>
  <si>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</si>
  <si>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</si>
  <si>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</si>
  <si>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</si>
  <si>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</si>
  <si>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</si>
  <si>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</si>
  <si>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</si>
  <si>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</si>
  <si>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</si>
  <si>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</si>
  <si>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</si>
  <si>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</si>
  <si>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</si>
  <si>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</si>
  <si>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</si>
  <si>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</si>
  <si>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</si>
  <si>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</si>
  <si>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</si>
  <si>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</si>
  <si>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</si>
  <si>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</si>
  <si>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</si>
  <si>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</si>
  <si>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</si>
  <si>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</si>
  <si>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</si>
  <si>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</si>
  <si>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</si>
  <si>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</si>
  <si>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</si>
  <si>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</si>
  <si>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</si>
  <si>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</si>
  <si>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</si>
  <si>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</si>
  <si>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</si>
  <si>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</si>
  <si>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</si>
  <si>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</si>
  <si>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</si>
  <si>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</si>
  <si>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</si>
  <si>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</si>
  <si>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</si>
  <si>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</si>
  <si>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</si>
  <si>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</si>
  <si>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</si>
  <si>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</si>
  <si>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</si>
  <si>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</si>
  <si>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</si>
  <si>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</si>
  <si>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</si>
  <si>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</si>
  <si>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</si>
  <si>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</si>
  <si>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</si>
  <si>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</si>
  <si>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</si>
  <si>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</si>
  <si>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</si>
  <si>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</si>
  <si>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</si>
  <si>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</si>
  <si>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</si>
  <si>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</si>
  <si>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</si>
  <si>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</si>
  <si>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</si>
  <si>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</si>
  <si>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</si>
  <si>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</si>
  <si>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</si>
  <si>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</si>
  <si>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</si>
  <si>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</si>
  <si>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</si>
  <si>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</si>
  <si>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</si>
  <si>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</si>
  <si>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</si>
  <si>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</si>
  <si>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</si>
  <si>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</si>
  <si>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</si>
  <si>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</si>
  <si>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</si>
  <si>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</si>
  <si>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</si>
  <si>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</si>
  <si>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</si>
  <si>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</si>
  <si>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</si>
  <si>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</si>
  <si>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</si>
  <si>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</si>
  <si>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</si>
  <si>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</si>
  <si>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</si>
  <si>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</si>
  <si>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</si>
  <si>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</si>
  <si>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</si>
  <si>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</si>
  <si>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</si>
  <si>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</si>
  <si>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</si>
  <si>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</si>
  <si>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</si>
  <si>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</si>
  <si>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</si>
  <si>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</si>
  <si>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</si>
  <si>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</si>
  <si>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</si>
  <si>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</si>
  <si>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</si>
  <si>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</si>
  <si>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</si>
  <si>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</si>
  <si>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</si>
  <si>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</si>
  <si>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</si>
  <si>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</si>
  <si>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</si>
  <si>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</si>
  <si>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</si>
  <si>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</si>
  <si>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</si>
  <si>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</si>
  <si>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</si>
  <si>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</si>
  <si>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</si>
  <si>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</si>
  <si>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</si>
  <si>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</si>
  <si>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</si>
  <si>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</si>
  <si>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</si>
  <si>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</si>
  <si>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</si>
  <si>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</si>
  <si>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</si>
  <si>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</si>
  <si>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</si>
  <si>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</si>
  <si>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</si>
  <si>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</si>
  <si>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</si>
  <si>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</si>
  <si>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</si>
  <si>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</si>
  <si>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</si>
  <si>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</si>
  <si>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</si>
  <si>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</si>
  <si>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</si>
  <si>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</si>
  <si>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</si>
  <si>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</si>
  <si>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</si>
  <si>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</si>
  <si>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</si>
  <si>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</si>
  <si>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</si>
  <si>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</si>
  <si>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</si>
  <si>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</si>
  <si>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</si>
  <si>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</si>
  <si>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</si>
  <si>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</si>
  <si>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</si>
  <si>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</si>
  <si>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</si>
  <si>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</si>
  <si>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</si>
  <si>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</si>
  <si>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</si>
  <si>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</si>
  <si>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</si>
  <si>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</si>
  <si>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</si>
  <si>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</si>
  <si>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</si>
  <si>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</si>
  <si>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</si>
  <si>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</si>
  <si>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</si>
  <si>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</si>
  <si>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</si>
  <si>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</si>
  <si>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</si>
  <si>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</si>
  <si>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</si>
  <si>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</si>
  <si>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</si>
  <si>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</si>
  <si>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</si>
  <si>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</si>
  <si>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</si>
  <si>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</si>
  <si>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</si>
  <si>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</si>
  <si>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</si>
  <si>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</si>
  <si>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</si>
  <si>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</si>
  <si>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</si>
  <si>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</si>
  <si>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</si>
  <si>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</si>
  <si>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</si>
  <si>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</si>
  <si>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</si>
  <si>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</si>
  <si>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</si>
  <si>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</si>
  <si>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</si>
  <si>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</si>
  <si>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</si>
  <si>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</si>
  <si>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</si>
  <si>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</si>
  <si>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</si>
  <si>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</si>
  <si>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</si>
  <si>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</si>
  <si>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</si>
  <si>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</si>
  <si>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</si>
  <si>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</si>
  <si>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</si>
  <si>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</si>
  <si>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</si>
  <si>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</si>
  <si>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</si>
  <si>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</si>
  <si>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</si>
  <si>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</si>
  <si>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</si>
  <si>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</si>
  <si>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</si>
  <si>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</si>
  <si>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</si>
  <si>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</si>
  <si>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</si>
  <si>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</si>
  <si>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</si>
  <si>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</si>
  <si>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</si>
  <si>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</si>
  <si>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</si>
  <si>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</si>
  <si>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</si>
  <si>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</si>
  <si>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</si>
  <si>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</si>
  <si>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</si>
  <si>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</si>
  <si>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</si>
  <si>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</si>
  <si>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</si>
  <si>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</si>
  <si>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</si>
  <si>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</si>
  <si>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</si>
  <si>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</si>
  <si>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</si>
  <si>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</si>
  <si>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</si>
  <si>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</si>
  <si>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</si>
  <si>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</si>
  <si>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</si>
  <si>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</si>
  <si>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</si>
  <si>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</si>
  <si>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</si>
  <si>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</si>
  <si>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</si>
  <si>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</si>
  <si>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</si>
  <si>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</si>
  <si>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</si>
  <si>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</si>
  <si>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</si>
  <si>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</si>
  <si>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</si>
  <si>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</si>
  <si>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</si>
  <si>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</si>
  <si>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</si>
  <si>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</si>
  <si>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</si>
  <si>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</si>
  <si>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</si>
  <si>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</si>
  <si>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</si>
  <si>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</si>
  <si>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</si>
  <si>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</si>
  <si>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</si>
  <si>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</si>
  <si>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</si>
  <si>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</si>
  <si>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</si>
  <si>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</si>
  <si>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</si>
  <si>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</si>
  <si>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</si>
  <si>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</si>
  <si>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</si>
  <si>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</si>
  <si>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</si>
  <si>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</si>
  <si>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</si>
  <si>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</si>
  <si>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</si>
  <si>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</si>
  <si>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</si>
  <si>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</si>
  <si>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</si>
  <si>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</si>
  <si>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</si>
  <si>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</si>
  <si>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</si>
  <si>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</si>
  <si>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</si>
  <si>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</si>
  <si>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</si>
  <si>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</si>
  <si>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</si>
  <si>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</si>
  <si>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</si>
  <si>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</si>
  <si>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</si>
  <si>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</si>
  <si>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</si>
  <si>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</si>
  <si>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</si>
  <si>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</si>
  <si>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</si>
  <si>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</si>
  <si>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</si>
  <si>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</si>
  <si>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</si>
  <si>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</si>
  <si>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</si>
  <si>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</si>
  <si>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</si>
  <si>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</si>
  <si>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</si>
  <si>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</si>
  <si>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</si>
  <si>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</si>
  <si>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</si>
  <si>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</si>
  <si>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</si>
  <si>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</si>
  <si>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</si>
  <si>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</si>
  <si>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</si>
  <si>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</si>
  <si>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</si>
  <si>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</si>
  <si>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</si>
  <si>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</si>
  <si>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</si>
  <si>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</si>
  <si>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</si>
  <si>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</si>
  <si>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</si>
  <si>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</si>
  <si>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</si>
  <si>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</si>
  <si>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</si>
  <si>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</si>
  <si>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</si>
  <si>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</si>
  <si>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</si>
  <si>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</si>
  <si>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</si>
  <si>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</si>
  <si>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</si>
  <si>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</si>
  <si>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</si>
  <si>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</si>
  <si>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</si>
  <si>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</si>
  <si>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</si>
  <si>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</si>
  <si>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</si>
  <si>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</si>
  <si>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</si>
  <si>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</si>
  <si>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</si>
  <si>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</si>
  <si>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</si>
  <si>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</si>
  <si>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</si>
  <si>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</si>
  <si>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</si>
  <si>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</si>
  <si>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</si>
  <si>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</si>
  <si>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</si>
  <si>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</si>
  <si>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</si>
  <si>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</si>
  <si>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</si>
  <si>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</si>
  <si>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</si>
  <si>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</si>
  <si>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</si>
  <si>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</si>
  <si>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</si>
  <si>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</si>
  <si>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</si>
  <si>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</si>
  <si>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</si>
  <si>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</si>
  <si>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</si>
  <si>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</si>
  <si>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</si>
  <si>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</si>
  <si>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</si>
  <si>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</si>
  <si>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</si>
  <si>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</si>
  <si>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</si>
  <si>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</si>
  <si>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</si>
  <si>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</si>
  <si>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</si>
  <si>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</si>
  <si>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</si>
  <si>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</si>
  <si>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</si>
  <si>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</si>
  <si>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</si>
  <si>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</si>
  <si>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</si>
  <si>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</si>
  <si>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</si>
  <si>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</si>
  <si>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</si>
  <si>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</si>
  <si>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</si>
  <si>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</si>
  <si>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</si>
  <si>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</si>
  <si>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</si>
  <si>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</si>
  <si>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</si>
  <si>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</si>
  <si>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</si>
  <si>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</si>
  <si>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</si>
  <si>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</si>
  <si>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</si>
  <si>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</si>
  <si>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</si>
  <si>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</si>
  <si>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</si>
  <si>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</si>
  <si>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</si>
  <si>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</si>
  <si>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</si>
  <si>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</si>
  <si>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</si>
  <si>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</si>
  <si>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</si>
  <si>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</si>
  <si>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</si>
  <si>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</si>
  <si>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</si>
  <si>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</si>
  <si>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</si>
  <si>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</si>
  <si>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</si>
  <si>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</si>
  <si>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</si>
  <si>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</si>
  <si>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</si>
  <si>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</si>
  <si>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</si>
  <si>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</si>
  <si>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</si>
  <si>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</si>
  <si>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</si>
  <si>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</si>
  <si>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</si>
  <si>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</si>
  <si>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</si>
  <si>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</si>
  <si>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</si>
  <si>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</si>
  <si>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</si>
  <si>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</si>
  <si>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</si>
  <si>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</si>
  <si>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</si>
  <si>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</si>
  <si>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</si>
  <si>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</si>
  <si>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</si>
  <si>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</si>
  <si>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</si>
  <si>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</si>
  <si>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</si>
  <si>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</si>
  <si>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</si>
  <si>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</si>
  <si>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</si>
  <si>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</si>
  <si>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</si>
  <si>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</si>
  <si>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</si>
  <si>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</si>
  <si>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</si>
  <si>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</si>
  <si>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</si>
  <si>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</si>
  <si>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</si>
  <si>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</si>
  <si>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</si>
  <si>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</si>
  <si>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</si>
  <si>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</si>
  <si>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</si>
  <si>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</si>
  <si>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</si>
  <si>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</si>
  <si>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</si>
  <si>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</si>
  <si>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</si>
  <si>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</si>
  <si>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</si>
  <si>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</si>
  <si>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</si>
  <si>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</si>
  <si>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</si>
  <si>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</si>
  <si>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</si>
  <si>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</si>
  <si>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</si>
  <si>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</si>
  <si>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</si>
  <si>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</si>
  <si>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</si>
  <si>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</si>
  <si>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</si>
  <si>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</si>
  <si>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</si>
  <si>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</si>
  <si>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</si>
  <si>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</si>
  <si>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</si>
  <si>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</si>
  <si>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</si>
  <si>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</si>
  <si>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</si>
  <si>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</si>
  <si>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</si>
  <si>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</si>
  <si>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</si>
  <si>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</si>
  <si>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</si>
  <si>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</si>
  <si>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</si>
  <si>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</si>
  <si>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</si>
  <si>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</si>
  <si>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</si>
  <si>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</si>
  <si>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</si>
  <si>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</si>
  <si>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</si>
  <si>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</si>
  <si>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</si>
  <si>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</si>
  <si>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</si>
  <si>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</si>
  <si>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</si>
  <si>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</si>
  <si>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</si>
  <si>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</si>
  <si>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</si>
  <si>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</si>
  <si>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</si>
  <si>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</si>
  <si>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</si>
  <si>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</si>
  <si>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</si>
  <si>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</si>
  <si>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</si>
  <si>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</si>
  <si>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</si>
  <si>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</si>
  <si>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</si>
  <si>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</si>
  <si>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</si>
  <si>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</si>
  <si>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</si>
  <si>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</si>
  <si>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</si>
  <si>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</si>
  <si>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</si>
  <si>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</si>
  <si>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</si>
  <si>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</si>
  <si>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</si>
  <si>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</si>
  <si>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</si>
  <si>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</si>
  <si>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</si>
  <si>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</si>
  <si>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</si>
  <si>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</si>
  <si>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</si>
  <si>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</si>
  <si>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</si>
  <si>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</si>
  <si>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</si>
  <si>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</si>
  <si>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</si>
  <si>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</si>
  <si>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</si>
  <si>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</si>
  <si>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</si>
  <si>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</si>
  <si>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</si>
  <si>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</si>
  <si>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</si>
  <si>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</si>
  <si>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</si>
  <si>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</si>
  <si>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</si>
  <si>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</si>
  <si>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</si>
  <si>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</si>
  <si>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</si>
  <si>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</si>
  <si>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</si>
  <si>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</si>
  <si>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</si>
  <si>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</si>
  <si>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</si>
  <si>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</si>
  <si>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</si>
  <si>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</si>
  <si>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</si>
  <si>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</si>
  <si>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</si>
  <si>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</si>
  <si>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</si>
  <si>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</si>
  <si>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</si>
  <si>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</si>
  <si>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</si>
  <si>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</si>
  <si>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</si>
  <si>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</si>
  <si>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</si>
  <si>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</si>
  <si>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</si>
  <si>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</si>
  <si>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</si>
  <si>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</si>
  <si>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</si>
  <si>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</si>
  <si>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</si>
  <si>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</si>
  <si>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</si>
  <si>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</si>
  <si>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</si>
  <si>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</si>
  <si>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</si>
  <si>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</si>
  <si>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</si>
  <si>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</si>
  <si>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</si>
  <si>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</si>
  <si>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</si>
  <si>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</si>
  <si>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</si>
  <si>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</si>
  <si>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</si>
  <si>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</si>
  <si>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</si>
  <si>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</si>
  <si>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</si>
  <si>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</si>
  <si>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</si>
  <si>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</si>
  <si>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</si>
  <si>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</si>
  <si>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</si>
  <si>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</si>
  <si>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</si>
  <si>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</si>
  <si>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</si>
  <si>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</si>
  <si>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</si>
  <si>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</si>
  <si>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</si>
  <si>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</si>
  <si>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</si>
  <si>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</si>
  <si>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</si>
  <si>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</si>
  <si>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</si>
  <si>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</si>
  <si>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</si>
  <si>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</si>
  <si>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</si>
  <si>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</si>
  <si>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</si>
  <si>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</si>
  <si>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</si>
  <si>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</si>
  <si>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</si>
  <si>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</si>
  <si>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</si>
  <si>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</si>
  <si>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</si>
  <si>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</si>
  <si>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</si>
  <si>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</si>
  <si>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</si>
  <si>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</si>
  <si>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</si>
  <si>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</si>
  <si>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</si>
  <si>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</si>
  <si>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</si>
  <si>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</si>
  <si>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</si>
  <si>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</si>
  <si>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</si>
  <si>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</si>
  <si>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</si>
  <si>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</si>
  <si>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</si>
  <si>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</si>
  <si>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</si>
  <si>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</si>
  <si>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</si>
  <si>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</si>
  <si>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</si>
  <si>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</si>
  <si>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</si>
  <si>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</si>
  <si>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</si>
  <si>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</si>
  <si>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</si>
  <si>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</si>
  <si>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</si>
  <si>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</si>
  <si>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</si>
  <si>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</si>
  <si>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</si>
  <si>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</si>
  <si>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</si>
  <si>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</si>
  <si>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</si>
  <si>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</si>
  <si>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</si>
  <si>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</si>
  <si>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</si>
  <si>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</si>
  <si>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</si>
  <si>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</si>
  <si>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</si>
  <si>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</si>
  <si>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</si>
  <si>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</si>
  <si>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</si>
  <si>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</si>
  <si>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</si>
  <si>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</si>
  <si>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</si>
  <si>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</si>
  <si>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</si>
  <si>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</si>
  <si>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</si>
  <si>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</si>
  <si>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</si>
  <si>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</si>
  <si>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</si>
  <si>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</si>
  <si>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</si>
  <si>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</si>
  <si>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</si>
  <si>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</si>
  <si>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</si>
  <si>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</si>
  <si>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</si>
  <si>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</si>
  <si>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</si>
  <si>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</si>
  <si>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</si>
  <si>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</si>
  <si>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</si>
  <si>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</si>
  <si>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</si>
  <si>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</si>
  <si>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</si>
  <si>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</si>
  <si>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</si>
  <si>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</si>
  <si>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</si>
  <si>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</si>
  <si>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</si>
  <si>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</si>
  <si>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</si>
  <si>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</si>
  <si>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</si>
  <si>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</si>
  <si>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</si>
  <si>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</si>
  <si>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</si>
  <si>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</si>
  <si>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</si>
  <si>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</si>
  <si>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</si>
  <si>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</si>
  <si>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</si>
  <si>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</si>
  <si>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</si>
  <si>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</si>
  <si>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</si>
  <si>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</si>
  <si>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</si>
  <si>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</si>
  <si>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</si>
  <si>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</si>
  <si>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</si>
  <si>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</si>
  <si>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</si>
  <si>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</si>
  <si>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</si>
  <si>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</si>
  <si>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</si>
  <si>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</si>
  <si>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</si>
  <si>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</si>
  <si>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</si>
  <si>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</si>
  <si>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</si>
  <si>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</si>
  <si>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</si>
  <si>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</si>
  <si>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</si>
  <si>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</si>
  <si>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</si>
  <si>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</si>
  <si>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</si>
  <si>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</si>
  <si>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</si>
  <si>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</si>
  <si>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</si>
  <si>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</si>
  <si>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</si>
  <si>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</si>
  <si>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</si>
  <si>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</si>
  <si>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</si>
  <si>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</si>
  <si>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</si>
  <si>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</si>
  <si>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</si>
  <si>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</si>
  <si>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</si>
  <si>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</si>
  <si>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</si>
  <si>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</si>
  <si>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</si>
  <si>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</si>
  <si>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</si>
  <si>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</si>
  <si>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</si>
  <si>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</si>
  <si>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</si>
  <si>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</si>
  <si>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</si>
  <si>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</si>
  <si>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</si>
  <si>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</si>
  <si>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</si>
  <si>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</si>
  <si>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</si>
  <si>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</si>
  <si>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</si>
  <si>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</si>
  <si>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</si>
  <si>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</si>
  <si>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</si>
  <si>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</si>
  <si>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</si>
  <si>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</si>
  <si>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</si>
  <si>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</si>
  <si>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</si>
  <si>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</si>
  <si>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</si>
  <si>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</si>
  <si>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</si>
  <si>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</si>
  <si>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</si>
  <si>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</si>
  <si>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</si>
  <si>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</si>
  <si>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</si>
  <si>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</si>
  <si>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</si>
  <si>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</si>
  <si>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</si>
  <si>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</si>
  <si>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</si>
  <si>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</si>
  <si>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</si>
  <si>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</si>
  <si>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</si>
  <si>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</si>
  <si>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</si>
  <si>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</si>
  <si>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</si>
  <si>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</si>
  <si>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</si>
  <si>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</si>
  <si>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</si>
  <si>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</si>
  <si>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</si>
  <si>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</si>
  <si>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</si>
  <si>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</si>
  <si>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</si>
  <si>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</si>
  <si>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</si>
  <si>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</si>
  <si>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</si>
  <si>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</si>
  <si>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</si>
  <si>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</si>
  <si>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</si>
  <si>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</si>
  <si>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</si>
  <si>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</si>
  <si>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</si>
  <si>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</si>
  <si>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</si>
  <si>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</si>
  <si>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</si>
  <si>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</si>
  <si>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</si>
  <si>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</si>
  <si>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</si>
  <si>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</si>
  <si>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</si>
  <si>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</si>
  <si>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</si>
  <si>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</si>
  <si>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</si>
  <si>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</si>
  <si>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</si>
  <si>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</si>
  <si>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</si>
  <si>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</si>
  <si>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</si>
  <si>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</si>
  <si>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</si>
  <si>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</si>
  <si>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</si>
  <si>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</si>
  <si>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</si>
  <si>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</si>
  <si>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</si>
  <si>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</si>
  <si>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</si>
  <si>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</si>
  <si>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</si>
  <si>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</si>
  <si>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</si>
  <si>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</si>
  <si>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</si>
  <si>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</si>
  <si>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</si>
  <si>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</si>
  <si>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</si>
  <si>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</si>
  <si>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</si>
  <si>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</si>
  <si>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</si>
  <si>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</si>
  <si>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</si>
  <si>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</si>
  <si>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</si>
  <si>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</si>
  <si>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</si>
  <si>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</si>
  <si>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</si>
  <si>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</si>
  <si>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</si>
  <si>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</si>
  <si>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</si>
  <si>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</si>
  <si>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</si>
  <si>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</si>
  <si>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</si>
  <si>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</si>
  <si>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</si>
  <si>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</si>
  <si>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</si>
  <si>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</si>
  <si>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</si>
  <si>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</si>
  <si>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</si>
  <si>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</si>
  <si>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</si>
  <si>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</si>
  <si>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</si>
  <si>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</si>
  <si>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</si>
  <si>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</si>
  <si>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</si>
  <si>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</si>
  <si>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</si>
  <si>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</si>
  <si>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</si>
  <si>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</si>
  <si>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</si>
  <si>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</si>
  <si>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</si>
  <si>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</si>
  <si>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</si>
  <si>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</si>
  <si>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</si>
  <si>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</si>
  <si>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</si>
  <si>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</si>
  <si>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</si>
  <si>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</si>
  <si>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</si>
  <si>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</si>
  <si>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</si>
  <si>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</si>
  <si>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</si>
  <si>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</si>
  <si>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</si>
  <si>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</si>
  <si>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</si>
  <si>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</si>
  <si>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</si>
  <si>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</si>
  <si>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</si>
  <si>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</si>
  <si>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</si>
  <si>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</si>
  <si>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</si>
  <si>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</si>
  <si>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</si>
  <si>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</si>
  <si>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</si>
  <si>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</si>
  <si>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</si>
  <si>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</si>
  <si>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</si>
  <si>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</si>
  <si>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</si>
  <si>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</si>
  <si>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</si>
  <si>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</si>
  <si>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</si>
  <si>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</si>
  <si>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</si>
  <si>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</si>
  <si>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</si>
  <si>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</si>
  <si>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</si>
  <si>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</si>
  <si>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</si>
  <si>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</si>
  <si>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</si>
  <si>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</si>
  <si>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</si>
  <si>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</si>
  <si>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</si>
  <si>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</si>
  <si>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</si>
  <si>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</si>
  <si>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</si>
  <si>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</si>
  <si>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</si>
  <si>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</si>
  <si>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</si>
  <si>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</si>
  <si>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</si>
  <si>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</si>
  <si>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</si>
  <si>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</si>
  <si>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</si>
  <si>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</si>
  <si>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</si>
  <si>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</si>
  <si>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</si>
  <si>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</si>
  <si>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</si>
  <si>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</si>
  <si>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</si>
  <si>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</si>
  <si>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</si>
  <si>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</si>
  <si>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</si>
  <si>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</si>
  <si>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</si>
  <si>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</si>
  <si>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</si>
  <si>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</si>
  <si>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</si>
  <si>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</si>
  <si>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</si>
  <si>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</si>
  <si>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</si>
  <si>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</si>
  <si>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</si>
  <si>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</si>
  <si>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</si>
  <si>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</si>
  <si>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</si>
  <si>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</si>
  <si>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</si>
  <si>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</si>
  <si>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</si>
  <si>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</si>
  <si>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</si>
  <si>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</si>
  <si>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</si>
  <si>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</si>
  <si>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</si>
  <si>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</si>
  <si>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</si>
  <si>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</si>
  <si>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</si>
  <si>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</si>
  <si>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</si>
  <si>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</si>
  <si>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</si>
  <si>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</si>
  <si>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</si>
  <si>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</si>
  <si>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</si>
  <si>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</si>
  <si>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</si>
  <si>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</si>
  <si>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</si>
  <si>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</si>
  <si>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</si>
  <si>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</si>
  <si>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</si>
  <si>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</si>
  <si>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</si>
  <si>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</si>
  <si>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</si>
  <si>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</si>
  <si>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</si>
  <si>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</si>
  <si>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</si>
  <si>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</si>
  <si>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</si>
  <si>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</si>
  <si>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</si>
  <si>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</si>
  <si>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</si>
  <si>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</si>
  <si>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</si>
  <si>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</si>
  <si>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</si>
  <si>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</si>
  <si>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</si>
  <si>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</si>
  <si>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</si>
  <si>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</si>
  <si>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</si>
  <si>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</si>
  <si>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</si>
  <si>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</si>
  <si>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</si>
  <si>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</si>
  <si>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</si>
  <si>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</si>
  <si>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</si>
  <si>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</si>
  <si>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</si>
  <si>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</si>
  <si>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</si>
  <si>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</si>
  <si>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</si>
  <si>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</si>
  <si>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</si>
  <si>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</si>
  <si>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</si>
  <si>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</si>
  <si>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</si>
  <si>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</si>
  <si>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</si>
  <si>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</si>
  <si>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</si>
  <si>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</si>
  <si>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</si>
  <si>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</si>
  <si>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</si>
  <si>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</si>
  <si>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</si>
  <si>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</si>
  <si>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</si>
  <si>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</si>
  <si>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</si>
  <si>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</si>
  <si>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</si>
  <si>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</si>
  <si>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</si>
  <si>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</si>
  <si>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</si>
  <si>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</si>
  <si>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</si>
  <si>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</si>
  <si>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</si>
  <si>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</si>
  <si>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</si>
  <si>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</si>
  <si>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</si>
  <si>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</si>
  <si>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</si>
  <si>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</si>
  <si>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</si>
  <si>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</si>
  <si>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</si>
  <si>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</si>
  <si>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</si>
  <si>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</si>
  <si>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</si>
  <si>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</si>
  <si>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</si>
  <si>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</si>
  <si>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</si>
  <si>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</si>
  <si>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</si>
  <si>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</si>
  <si>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</si>
  <si>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</si>
  <si>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</si>
  <si>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</si>
  <si>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</si>
  <si>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</si>
  <si>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</si>
  <si>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</si>
  <si>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</si>
  <si>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</si>
  <si>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</si>
  <si>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</si>
  <si>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</si>
  <si>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</si>
  <si>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</si>
  <si>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</si>
  <si>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</si>
  <si>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</si>
  <si>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</si>
  <si>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</si>
  <si>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</si>
  <si>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</si>
  <si>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</si>
  <si>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</si>
  <si>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</si>
  <si>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</si>
  <si>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</si>
  <si>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</si>
  <si>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</si>
  <si>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</si>
  <si>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</si>
  <si>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</si>
  <si>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</si>
  <si>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</si>
  <si>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</si>
  <si>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</si>
  <si>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</si>
  <si>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</si>
  <si>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</si>
  <si>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</si>
  <si>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</si>
  <si>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</si>
  <si>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</si>
  <si>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</si>
  <si>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</si>
  <si>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</si>
  <si>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</si>
  <si>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</si>
  <si>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</si>
  <si>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</si>
  <si>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</si>
  <si>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</si>
  <si>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</si>
  <si>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</si>
  <si>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</si>
  <si>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</si>
  <si>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</si>
  <si>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</si>
  <si>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</si>
  <si>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</si>
  <si>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</si>
  <si>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</si>
  <si>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</si>
  <si>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</si>
  <si>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</si>
  <si>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</si>
  <si>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</si>
  <si>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</si>
  <si>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</si>
  <si>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</si>
  <si>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</si>
  <si>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</si>
  <si>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</si>
  <si>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</si>
  <si>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</si>
  <si>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</si>
  <si>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</si>
  <si>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</si>
  <si>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</si>
  <si>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</si>
  <si>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</si>
  <si>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</si>
  <si>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</si>
  <si>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</si>
  <si>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</si>
  <si>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</si>
  <si>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</si>
  <si>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</si>
  <si>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</si>
  <si>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</si>
  <si>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</si>
  <si>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</si>
  <si>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</si>
  <si>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</si>
  <si>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</si>
  <si>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</si>
  <si>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</si>
  <si>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</si>
  <si>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</si>
  <si>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</si>
  <si>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</si>
  <si>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</si>
  <si>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</si>
  <si>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</si>
  <si>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</si>
  <si>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</si>
  <si>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</si>
  <si>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</si>
  <si>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</si>
  <si>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</si>
  <si>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</si>
  <si>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</si>
  <si>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</si>
  <si>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</si>
  <si>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</si>
  <si>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</si>
  <si>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</si>
  <si>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</si>
  <si>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</si>
  <si>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</si>
  <si>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</si>
  <si>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</si>
  <si>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</si>
  <si>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</si>
  <si>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</si>
  <si>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</si>
  <si>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</si>
  <si>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</si>
  <si>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</si>
  <si>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</si>
  <si>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</si>
  <si>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</si>
  <si>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</si>
  <si>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</si>
  <si>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</si>
  <si>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</si>
  <si>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</si>
  <si>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</si>
  <si>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</si>
  <si>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</si>
  <si>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</si>
  <si>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</si>
  <si>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</si>
  <si>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</si>
  <si>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</si>
  <si>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</si>
  <si>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</si>
  <si>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</si>
  <si>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</si>
  <si>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</si>
  <si>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</si>
  <si>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</si>
  <si>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</si>
  <si>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</si>
  <si>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</si>
  <si>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</si>
  <si>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</si>
  <si>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</si>
  <si>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</si>
  <si>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</si>
  <si>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</si>
  <si>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</si>
  <si>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</si>
  <si>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</si>
  <si>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</si>
  <si>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</si>
  <si>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</si>
  <si>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</si>
  <si>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</si>
  <si>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</si>
  <si>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</si>
  <si>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</si>
  <si>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</si>
  <si>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</si>
  <si>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</si>
  <si>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</si>
  <si>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</si>
  <si>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</si>
  <si>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</si>
  <si>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</si>
  <si>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</si>
  <si>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</si>
  <si>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</si>
  <si>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</si>
  <si>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</si>
  <si>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</si>
  <si>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</si>
  <si>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</si>
  <si>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</si>
  <si>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</si>
  <si>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</si>
  <si>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</si>
  <si>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</si>
  <si>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</si>
  <si>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</si>
  <si>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</si>
  <si>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</si>
  <si>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</si>
  <si>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</si>
  <si>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</si>
  <si>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</si>
  <si>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</si>
  <si>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</si>
  <si>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</si>
  <si>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</si>
  <si>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</si>
  <si>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</si>
  <si>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</si>
  <si>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</si>
  <si>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</si>
  <si>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</si>
  <si>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</si>
  <si>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</si>
  <si>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</si>
  <si>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</si>
  <si>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</si>
  <si>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</si>
  <si>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</si>
  <si>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</si>
  <si>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</si>
  <si>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</si>
  <si>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</si>
  <si>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</si>
  <si>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</si>
  <si>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</si>
  <si>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</si>
  <si>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</si>
  <si>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</si>
  <si>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</si>
  <si>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</si>
  <si>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</si>
  <si>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</si>
  <si>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</si>
  <si>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</si>
  <si>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</si>
  <si>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</si>
  <si>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</si>
  <si>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</si>
  <si>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</si>
  <si>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</si>
  <si>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</si>
  <si>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</si>
  <si>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</si>
  <si>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</si>
  <si>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</si>
  <si>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</si>
  <si>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</si>
  <si>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</si>
  <si>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</si>
  <si>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</si>
  <si>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</si>
  <si>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</si>
  <si>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</si>
  <si>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</si>
  <si>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</si>
  <si>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</si>
  <si>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</si>
  <si>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</si>
  <si>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</si>
  <si>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</si>
  <si>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</si>
  <si>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</si>
  <si>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</si>
  <si>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</si>
  <si>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</si>
  <si>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</si>
  <si>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</si>
  <si>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</si>
  <si>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</si>
  <si>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</si>
  <si>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</si>
  <si>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</si>
  <si>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</si>
  <si>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</si>
  <si>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</si>
  <si>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</si>
  <si>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</si>
  <si>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</si>
  <si>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</si>
  <si>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</si>
  <si>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</si>
  <si>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</si>
  <si>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</si>
  <si>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</si>
  <si>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</si>
  <si>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</si>
  <si>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</si>
  <si>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</si>
  <si>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</si>
  <si>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</si>
  <si>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</si>
  <si>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</si>
  <si>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</si>
  <si>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</si>
  <si>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</si>
  <si>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</si>
  <si>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</si>
  <si>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</si>
  <si>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</si>
  <si>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</si>
  <si>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</si>
  <si>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</si>
  <si>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</si>
  <si>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</si>
  <si>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</si>
  <si>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</si>
  <si>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</si>
  <si>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</si>
  <si>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</si>
  <si>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</si>
  <si>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</si>
  <si>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</si>
  <si>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</si>
  <si>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</si>
  <si>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</si>
  <si>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</si>
  <si>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</si>
  <si>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</si>
  <si>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</si>
  <si>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</si>
  <si>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</si>
  <si>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</si>
  <si>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</si>
  <si>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</si>
  <si>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</si>
  <si>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</si>
  <si>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</si>
  <si>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</si>
  <si>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</si>
  <si>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</si>
  <si>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</si>
  <si>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</si>
  <si>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</si>
  <si>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</si>
  <si>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</si>
  <si>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</si>
  <si>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</si>
  <si>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</si>
  <si>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</si>
  <si>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</si>
  <si>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</si>
  <si>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</si>
  <si>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</si>
  <si>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</si>
  <si>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</si>
  <si>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</si>
  <si>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</si>
  <si>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</si>
  <si>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</si>
  <si>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</si>
  <si>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</si>
  <si>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</si>
  <si>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</si>
  <si>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</si>
  <si>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</si>
  <si>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</si>
  <si>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</si>
  <si>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</si>
  <si>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</si>
  <si>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</si>
  <si>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</si>
  <si>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</si>
  <si>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</si>
  <si>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</si>
  <si>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</si>
  <si>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</si>
  <si>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</si>
  <si>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</si>
  <si>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</si>
  <si>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</si>
  <si>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</si>
  <si>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</si>
  <si>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</si>
  <si>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</si>
  <si>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</si>
  <si>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</si>
  <si>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</si>
  <si>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</si>
  <si>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</si>
  <si>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</si>
  <si>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</si>
  <si>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</si>
  <si>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</si>
  <si>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</si>
  <si>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</si>
  <si>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</si>
  <si>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</si>
  <si>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</si>
  <si>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</si>
  <si>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</si>
  <si>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</si>
  <si>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</si>
  <si>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</si>
  <si>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</si>
  <si>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</si>
  <si>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</si>
  <si>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</si>
  <si>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</si>
  <si>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</si>
  <si>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</si>
  <si>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</si>
  <si>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</si>
  <si>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</si>
  <si>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</si>
  <si>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</si>
  <si>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</si>
  <si>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</si>
  <si>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</si>
  <si>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</si>
  <si>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</si>
  <si>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</si>
  <si>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</si>
  <si>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</si>
  <si>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</si>
  <si>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</si>
  <si>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</si>
  <si>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</si>
  <si>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</si>
  <si>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</si>
  <si>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</si>
  <si>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</si>
  <si>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</si>
  <si>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</si>
  <si>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</si>
  <si>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</si>
  <si>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</si>
  <si>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</si>
  <si>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</si>
  <si>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</si>
  <si>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</si>
  <si>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</si>
  <si>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</si>
  <si>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</si>
  <si>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</si>
  <si>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</si>
  <si>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</si>
  <si>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</si>
  <si>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</si>
  <si>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</si>
  <si>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</si>
  <si>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</si>
  <si>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</si>
  <si>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</si>
  <si>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</si>
  <si>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</si>
  <si>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</si>
  <si>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</si>
  <si>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</si>
  <si>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</si>
  <si>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</si>
  <si>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</si>
  <si>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</si>
  <si>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</si>
  <si>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</si>
  <si>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</si>
  <si>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</si>
  <si>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</si>
  <si>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</si>
  <si>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</si>
  <si>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</si>
  <si>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</si>
  <si>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</si>
  <si>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</si>
  <si>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</si>
  <si>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</si>
  <si>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</si>
  <si>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</si>
  <si>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</si>
  <si>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</si>
  <si>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</si>
  <si>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</si>
  <si>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</si>
  <si>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</si>
  <si>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</si>
  <si>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</si>
  <si>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</si>
  <si>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</si>
  <si>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</si>
  <si>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</si>
  <si>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</si>
  <si>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</si>
  <si>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</si>
  <si>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</si>
  <si>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</si>
  <si>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</si>
  <si>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</si>
  <si>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</si>
  <si>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</si>
  <si>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</si>
  <si>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</si>
  <si>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</si>
  <si>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</si>
  <si>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</si>
  <si>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</si>
  <si>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</si>
  <si>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</si>
  <si>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</si>
  <si>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</si>
  <si>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</si>
  <si>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</si>
  <si>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</si>
  <si>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</si>
  <si>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</si>
  <si>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</si>
  <si>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</si>
  <si>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</si>
  <si>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</si>
  <si>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</si>
  <si>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</si>
  <si>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</si>
  <si>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</si>
  <si>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</si>
  <si>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</si>
  <si>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</si>
  <si>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</si>
  <si>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</si>
  <si>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</si>
  <si>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</si>
  <si>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</si>
  <si>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</si>
  <si>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</si>
  <si>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</si>
  <si>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</si>
  <si>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</si>
  <si>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</si>
  <si>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</si>
  <si>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</si>
  <si>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</si>
  <si>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</si>
  <si>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</si>
  <si>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</si>
  <si>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</si>
  <si>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</si>
  <si>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</si>
  <si>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</si>
  <si>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</si>
  <si>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</si>
  <si>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</si>
  <si>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</si>
  <si>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</si>
  <si>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</si>
  <si>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</si>
  <si>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</si>
  <si>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</si>
  <si>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</si>
  <si>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</si>
  <si>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</si>
  <si>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</si>
  <si>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</si>
  <si>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</si>
  <si>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</si>
  <si>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</si>
  <si>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</si>
  <si>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</si>
  <si>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</si>
  <si>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</si>
  <si>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</si>
  <si>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</si>
  <si>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</si>
  <si>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</si>
  <si>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</si>
  <si>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</si>
  <si>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</si>
  <si>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</si>
  <si>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</si>
  <si>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</si>
  <si>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</si>
  <si>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</si>
  <si>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</si>
  <si>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</si>
  <si>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</si>
  <si>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</si>
  <si>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</si>
  <si>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</si>
  <si>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</si>
  <si>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</si>
  <si>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</si>
  <si>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</si>
  <si>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</si>
  <si>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</si>
  <si>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</si>
  <si>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</si>
  <si>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</si>
  <si>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</si>
  <si>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</si>
  <si>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</si>
  <si>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</si>
  <si>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</si>
  <si>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</si>
  <si>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</si>
  <si>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</si>
  <si>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</si>
  <si>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</si>
  <si>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</si>
  <si>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</si>
  <si>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</si>
  <si>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</si>
  <si>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</si>
  <si>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</si>
  <si>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</si>
  <si>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</si>
  <si>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</si>
  <si>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</si>
  <si>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</si>
  <si>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</si>
  <si>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</si>
  <si>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</si>
  <si>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</si>
  <si>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</si>
  <si>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</si>
  <si>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</si>
  <si>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</si>
  <si>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</si>
  <si>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</si>
  <si>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</si>
  <si>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</si>
  <si>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</si>
  <si>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</si>
  <si>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</si>
  <si>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</si>
  <si>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</si>
  <si>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</si>
  <si>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</si>
  <si>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</si>
  <si>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</si>
  <si>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</si>
  <si>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</si>
  <si>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</si>
  <si>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</si>
  <si>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</si>
  <si>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</si>
  <si>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</si>
  <si>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</si>
  <si>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</si>
  <si>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</si>
  <si>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</si>
  <si>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</si>
  <si>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</si>
  <si>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</si>
  <si>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</si>
  <si>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</si>
  <si>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</si>
  <si>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</si>
  <si>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</si>
  <si>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</si>
  <si>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</si>
  <si>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</si>
  <si>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</si>
  <si>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</si>
  <si>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</si>
  <si>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</si>
  <si>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</si>
  <si>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</si>
  <si>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</si>
  <si>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</si>
  <si>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</si>
  <si>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</si>
  <si>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</si>
  <si>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</si>
  <si>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</si>
  <si>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</si>
  <si>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</si>
  <si>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</si>
  <si>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</si>
  <si>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</si>
  <si>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</si>
  <si>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</si>
  <si>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</si>
  <si>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</si>
  <si>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</si>
  <si>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</si>
  <si>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</si>
  <si>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</si>
  <si>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</si>
  <si>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</si>
  <si>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</si>
  <si>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</si>
  <si>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</si>
  <si>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</si>
  <si>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</si>
  <si>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</si>
  <si>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</si>
  <si>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</si>
  <si>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</si>
  <si>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</si>
  <si>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</si>
  <si>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</si>
  <si>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</si>
  <si>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</si>
  <si>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</si>
  <si>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</si>
  <si>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</si>
  <si>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</si>
  <si>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</si>
  <si>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</si>
  <si>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</si>
  <si>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</si>
  <si>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</si>
  <si>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</si>
  <si>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</si>
  <si>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</si>
  <si>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</si>
  <si>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</si>
  <si>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</si>
  <si>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</si>
  <si>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</si>
  <si>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</si>
  <si>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</si>
  <si>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</si>
  <si>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</si>
  <si>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</si>
  <si>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</si>
  <si>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</si>
  <si>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</si>
  <si>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</si>
  <si>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</si>
  <si>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</si>
  <si>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</si>
  <si>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</si>
  <si>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</si>
  <si>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</si>
  <si>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</si>
  <si>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</si>
  <si>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</si>
  <si>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</si>
  <si>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</si>
  <si>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</si>
  <si>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</si>
  <si>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</si>
  <si>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</si>
  <si>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</si>
  <si>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</si>
  <si>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</si>
  <si>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</si>
  <si>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</si>
  <si>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</si>
  <si>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</si>
  <si>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</si>
  <si>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</si>
  <si>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</si>
  <si>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</si>
  <si>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</si>
  <si>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</si>
  <si>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</si>
  <si>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</si>
  <si>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</si>
  <si>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</si>
  <si>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</si>
  <si>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</si>
  <si>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</si>
  <si>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</si>
  <si>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</si>
  <si>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</si>
  <si>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</si>
  <si>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</si>
  <si>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</si>
  <si>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</si>
  <si>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</si>
  <si>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</si>
  <si>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</si>
  <si>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</si>
  <si>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</si>
  <si>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</si>
  <si>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</si>
  <si>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</si>
  <si>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</si>
  <si>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</si>
  <si>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</si>
  <si>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</si>
  <si>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</si>
  <si>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</si>
  <si>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</si>
  <si>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</si>
  <si>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</si>
  <si>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</si>
  <si>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</si>
  <si>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</si>
  <si>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</si>
  <si>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</si>
  <si>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</si>
  <si>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</si>
  <si>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</si>
  <si>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</si>
  <si>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</si>
  <si>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</si>
  <si>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</si>
  <si>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</si>
  <si>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</si>
  <si>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</si>
  <si>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</si>
  <si>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</si>
  <si>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</si>
  <si>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</si>
  <si>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</si>
  <si>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</si>
  <si>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</si>
  <si>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</si>
  <si>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</si>
  <si>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</si>
  <si>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</si>
  <si>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</si>
  <si>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</si>
  <si>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</si>
  <si>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</si>
  <si>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</si>
  <si>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</si>
  <si>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</si>
  <si>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</si>
  <si>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</si>
  <si>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</si>
  <si>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</si>
  <si>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</si>
  <si>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</si>
  <si>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</si>
  <si>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</si>
  <si>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</si>
  <si>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</si>
  <si>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</si>
  <si>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</si>
  <si>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</si>
  <si>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</si>
  <si>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</si>
  <si>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</si>
  <si>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</si>
  <si>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</si>
  <si>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</si>
  <si>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</si>
  <si>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</si>
  <si>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</si>
  <si>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</si>
  <si>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</si>
  <si>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</si>
  <si>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</si>
  <si>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</si>
  <si>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</si>
  <si>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</si>
  <si>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</si>
  <si>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</si>
  <si>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</si>
  <si>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</si>
  <si>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</si>
  <si>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</si>
  <si>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</si>
  <si>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</si>
  <si>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</si>
  <si>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</si>
  <si>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</si>
  <si>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</si>
  <si>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</si>
  <si>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</si>
  <si>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</si>
  <si>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</si>
  <si>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</si>
  <si>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</si>
  <si>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</si>
  <si>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</si>
  <si>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</si>
  <si>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</si>
  <si>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</si>
  <si>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</si>
  <si>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</si>
  <si>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</si>
  <si>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</si>
  <si>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</si>
  <si>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</si>
  <si>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</si>
  <si>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</si>
  <si>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</si>
  <si>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</si>
  <si>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</si>
  <si>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</si>
  <si>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</si>
  <si>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</si>
  <si>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</si>
  <si>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</si>
  <si>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</si>
  <si>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</si>
  <si>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</si>
  <si>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</si>
  <si>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</si>
  <si>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</si>
  <si>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</si>
  <si>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</si>
  <si>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</si>
  <si>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</si>
  <si>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</si>
  <si>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</si>
  <si>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</si>
  <si>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</si>
  <si>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</si>
  <si>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</si>
  <si>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</si>
  <si>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</si>
  <si>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</si>
  <si>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</si>
  <si>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</si>
  <si>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</si>
  <si>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</si>
  <si>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</si>
  <si>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</si>
  <si>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</si>
  <si>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</si>
  <si>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</si>
  <si>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</si>
  <si>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</si>
  <si>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</si>
  <si>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</si>
  <si>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</si>
  <si>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</si>
  <si>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</si>
  <si>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</si>
  <si>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</si>
  <si>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</si>
  <si>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</si>
  <si>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</si>
  <si>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</si>
  <si>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</si>
  <si>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</si>
  <si>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</si>
  <si>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</si>
  <si>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</si>
  <si>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</si>
  <si>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</si>
  <si>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</si>
  <si>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</si>
  <si>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</si>
  <si>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</si>
  <si>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</si>
  <si>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</si>
  <si>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</si>
  <si>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</si>
  <si>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</si>
  <si>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</si>
  <si>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</si>
  <si>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</si>
  <si>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</si>
  <si>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</si>
  <si>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</si>
  <si>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</si>
  <si>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</si>
  <si>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</si>
  <si>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</si>
  <si>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</si>
  <si>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</si>
  <si>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</si>
  <si>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</si>
  <si>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</si>
  <si>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</si>
  <si>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</si>
  <si>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</si>
  <si>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</si>
  <si>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</si>
  <si>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</si>
  <si>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</si>
  <si>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</si>
  <si>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</si>
  <si>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</si>
  <si>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</si>
  <si>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</si>
  <si>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</si>
  <si>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</si>
  <si>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</si>
  <si>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</si>
  <si>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</si>
  <si>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</si>
  <si>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</si>
  <si>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</si>
  <si>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</si>
  <si>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</si>
  <si>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</si>
  <si>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</si>
  <si>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</si>
  <si>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</si>
  <si>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</si>
  <si>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</si>
  <si>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</si>
  <si>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</si>
  <si>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</si>
  <si>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</si>
  <si>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</si>
  <si>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</si>
  <si>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</si>
  <si>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</si>
  <si>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</si>
  <si>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</si>
  <si>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</si>
  <si>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</si>
  <si>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</si>
  <si>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</si>
  <si>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</si>
  <si>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</si>
  <si>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</si>
  <si>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</si>
  <si>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</si>
  <si>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</si>
  <si>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</si>
  <si>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</si>
  <si>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</si>
  <si>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</si>
  <si>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</si>
  <si>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</si>
  <si>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</si>
  <si>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</si>
  <si>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</si>
  <si>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</si>
  <si>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</si>
  <si>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</si>
  <si>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</si>
  <si>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</si>
  <si>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</si>
  <si>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</si>
  <si>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</si>
  <si>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</si>
  <si>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</si>
  <si>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</si>
  <si>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</si>
  <si>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</si>
  <si>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</si>
  <si>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</si>
  <si>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</si>
  <si>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</si>
  <si>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</si>
  <si>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</si>
  <si>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</si>
  <si>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</si>
  <si>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</si>
  <si>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</si>
  <si>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</si>
  <si>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</si>
  <si>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</si>
  <si>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</si>
  <si>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</si>
  <si>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</si>
  <si>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</si>
  <si>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</si>
  <si>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</si>
  <si>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</si>
  <si>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</si>
  <si>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</si>
  <si>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</si>
  <si>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</si>
  <si>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</si>
  <si>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</si>
  <si>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</si>
  <si>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</si>
  <si>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</si>
  <si>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</si>
  <si>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</si>
  <si>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</si>
  <si>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</si>
  <si>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</si>
  <si>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</si>
  <si>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</si>
  <si>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</si>
  <si>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</si>
  <si>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</si>
  <si>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</si>
  <si>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</si>
  <si>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</si>
  <si>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</si>
  <si>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</si>
  <si>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</si>
  <si>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</si>
  <si>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</si>
  <si>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</si>
  <si>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</si>
  <si>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</si>
  <si>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</si>
  <si>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</si>
  <si>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</si>
  <si>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</si>
  <si>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</si>
  <si>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</si>
  <si>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</si>
  <si>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</si>
  <si>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</si>
  <si>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</si>
  <si>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</si>
  <si>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</si>
  <si>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</si>
  <si>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</si>
  <si>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</si>
  <si>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</si>
  <si>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</si>
  <si>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</si>
  <si>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</si>
  <si>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</si>
  <si>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</si>
  <si>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</si>
  <si>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</si>
  <si>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</si>
  <si>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</si>
  <si>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</si>
  <si>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</si>
  <si>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</si>
  <si>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</si>
  <si>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</si>
  <si>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</si>
  <si>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</si>
  <si>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</si>
  <si>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</si>
  <si>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</si>
  <si>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</si>
  <si>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</si>
  <si>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</si>
  <si>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</si>
  <si>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</si>
  <si>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</si>
  <si>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</si>
  <si>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</si>
  <si>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</si>
  <si>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</si>
  <si>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</si>
  <si>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</si>
  <si>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</si>
  <si>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</si>
  <si>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</si>
  <si>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</si>
  <si>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</si>
  <si>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</si>
  <si>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</si>
  <si>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</si>
  <si>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</si>
  <si>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</si>
  <si>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</si>
  <si>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</si>
  <si>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</si>
  <si>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</si>
  <si>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</si>
  <si>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</si>
  <si>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</si>
  <si>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</si>
  <si>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</si>
  <si>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</si>
  <si>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</si>
  <si>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</si>
  <si>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</si>
  <si>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</si>
  <si>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</si>
  <si>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</si>
  <si>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</si>
  <si>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</si>
  <si>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</si>
  <si>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</si>
  <si>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</si>
  <si>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</si>
  <si>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</si>
  <si>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</si>
  <si>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</si>
  <si>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</si>
  <si>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</si>
  <si>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</si>
  <si>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</si>
  <si>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</si>
  <si>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</si>
  <si>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</si>
  <si>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</si>
  <si>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</si>
  <si>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</si>
  <si>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</si>
  <si>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</si>
  <si>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</si>
  <si>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</si>
  <si>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</si>
  <si>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</si>
  <si>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</si>
  <si>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</si>
  <si>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</si>
  <si>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</si>
  <si>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</si>
  <si>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</si>
  <si>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</si>
  <si>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</si>
  <si>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</si>
  <si>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</si>
  <si>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</si>
  <si>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</si>
  <si>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</si>
  <si>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</si>
  <si>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</si>
  <si>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</si>
  <si>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</si>
  <si>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</si>
  <si>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</si>
  <si>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</si>
  <si>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</si>
  <si>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</si>
  <si>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</si>
  <si>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</si>
  <si>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</si>
  <si>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</si>
  <si>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</si>
  <si>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</si>
  <si>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</si>
  <si>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</si>
  <si>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</si>
  <si>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</si>
  <si>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</si>
  <si>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</si>
  <si>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</si>
  <si>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</si>
  <si>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</si>
  <si>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</si>
  <si>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</si>
  <si>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</si>
  <si>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</si>
  <si>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</si>
  <si>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</si>
  <si>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</si>
  <si>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</si>
  <si>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</si>
  <si>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</si>
  <si>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</si>
  <si>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</si>
  <si>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</si>
  <si>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</si>
  <si>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</si>
  <si>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</si>
  <si>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</si>
  <si>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</si>
  <si>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</si>
  <si>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</si>
  <si>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</si>
  <si>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</si>
  <si>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</si>
  <si>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</si>
  <si>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</si>
  <si>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</si>
  <si>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</si>
  <si>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</si>
  <si>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</si>
  <si>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</si>
  <si>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</si>
  <si>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</si>
  <si>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</si>
  <si>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</si>
  <si>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</si>
  <si>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</si>
  <si>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</si>
  <si>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</si>
  <si>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</si>
  <si>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</si>
  <si>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</si>
  <si>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</si>
  <si>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</si>
  <si>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</si>
  <si>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</si>
  <si>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</si>
  <si>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</si>
  <si>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</si>
  <si>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</si>
  <si>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</si>
  <si>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</si>
  <si>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</si>
  <si>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</si>
  <si>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</si>
  <si>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</si>
  <si>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</si>
  <si>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</si>
  <si>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</si>
  <si>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</si>
  <si>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</si>
  <si>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</si>
  <si>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</si>
  <si>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</si>
  <si>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</si>
  <si>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</si>
  <si>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</si>
  <si>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</si>
  <si>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</si>
  <si>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</si>
  <si>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</si>
  <si>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</si>
  <si>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</si>
  <si>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</si>
  <si>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</si>
  <si>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</si>
  <si>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</si>
  <si>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</si>
  <si>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</si>
  <si>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</si>
  <si>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</si>
  <si>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</si>
  <si>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</si>
  <si>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</si>
  <si>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</si>
  <si>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</si>
  <si>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</si>
  <si>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</si>
  <si>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</si>
  <si>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</si>
  <si>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</si>
  <si>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</si>
  <si>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</si>
  <si>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</si>
  <si>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</si>
  <si>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</si>
  <si>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</si>
  <si>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</si>
  <si>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</si>
  <si>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</si>
  <si>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</si>
  <si>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</si>
  <si>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</si>
  <si>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</si>
  <si>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</si>
  <si>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</si>
  <si>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</si>
  <si>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</si>
  <si>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</si>
  <si>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</si>
  <si>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</si>
  <si>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</si>
  <si>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</si>
  <si>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</si>
  <si>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</si>
  <si>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</si>
  <si>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</si>
  <si>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</si>
  <si>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</si>
  <si>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</si>
  <si>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</si>
  <si>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</si>
  <si>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</si>
  <si>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</si>
  <si>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</si>
  <si>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</si>
  <si>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</si>
  <si>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</si>
  <si>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</si>
  <si>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</si>
  <si>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</si>
  <si>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</si>
  <si>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</si>
  <si>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</si>
  <si>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</si>
  <si>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</si>
  <si>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</si>
  <si>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</si>
  <si>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</si>
  <si>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</si>
  <si>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</si>
  <si>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</si>
  <si>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</si>
  <si>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</si>
  <si>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</si>
  <si>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</si>
  <si>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</si>
  <si>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</si>
  <si>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</si>
  <si>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</si>
  <si>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</si>
  <si>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</si>
  <si>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</si>
  <si>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</si>
  <si>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</si>
  <si>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</si>
  <si>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</si>
  <si>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</si>
  <si>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</si>
  <si>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</si>
  <si>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</si>
  <si>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</si>
  <si>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</si>
  <si>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</si>
  <si>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</si>
  <si>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</si>
  <si>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</si>
  <si>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</si>
  <si>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</si>
  <si>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</si>
  <si>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</si>
  <si>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</si>
  <si>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</si>
  <si>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</si>
  <si>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</si>
  <si>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</si>
  <si>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</si>
  <si>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</si>
  <si>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</si>
  <si>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</si>
  <si>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</si>
  <si>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</si>
  <si>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</si>
  <si>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</si>
  <si>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</si>
  <si>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</si>
  <si>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</si>
  <si>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</si>
  <si>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</si>
  <si>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</si>
  <si>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</si>
  <si>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</si>
  <si>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</si>
  <si>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</si>
  <si>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</si>
  <si>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</si>
  <si>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</si>
  <si>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</si>
  <si>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</si>
  <si>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</si>
  <si>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</si>
  <si>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</si>
  <si>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</si>
  <si>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</si>
  <si>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</si>
  <si>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</si>
  <si>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</si>
  <si>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</si>
  <si>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</si>
  <si>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</si>
  <si>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</si>
  <si>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</si>
  <si>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</si>
  <si>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</si>
  <si>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</si>
  <si>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</si>
  <si>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</si>
  <si>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</si>
  <si>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</si>
  <si>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</si>
  <si>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</si>
  <si>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</si>
  <si>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</si>
  <si>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</si>
  <si>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</si>
  <si>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</si>
  <si>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</si>
  <si>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</si>
  <si>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</si>
  <si>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</si>
  <si>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</si>
  <si>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</si>
  <si>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</si>
  <si>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</si>
  <si>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</si>
  <si>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</si>
  <si>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</si>
  <si>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</si>
  <si>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</si>
  <si>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</si>
  <si>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</si>
  <si>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</si>
  <si>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</si>
  <si>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</si>
  <si>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</si>
  <si>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</si>
  <si>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</si>
  <si>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</si>
  <si>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</si>
  <si>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</si>
  <si>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</si>
  <si>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</si>
  <si>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</si>
  <si>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</si>
  <si>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</si>
  <si>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</si>
  <si>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</si>
  <si>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</si>
  <si>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</si>
  <si>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</si>
  <si>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</si>
  <si>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</si>
  <si>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</si>
  <si>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</si>
  <si>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</si>
  <si>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</si>
  <si>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</si>
  <si>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</si>
  <si>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</si>
  <si>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</si>
  <si>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</si>
  <si>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</si>
  <si>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</si>
  <si>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</si>
  <si>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</si>
  <si>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</si>
  <si>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</si>
  <si>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</si>
  <si>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</si>
  <si>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</si>
  <si>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</si>
  <si>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</si>
  <si>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</si>
  <si>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</si>
  <si>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</si>
  <si>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</si>
  <si>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</si>
  <si>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</si>
  <si>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</si>
  <si>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</si>
  <si>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</si>
  <si>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</si>
  <si>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</si>
  <si>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</si>
  <si>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</si>
  <si>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</si>
  <si>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</si>
  <si>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</si>
  <si>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</si>
  <si>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</si>
  <si>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</si>
  <si>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</si>
  <si>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</si>
  <si>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</si>
  <si>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</si>
  <si>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</si>
  <si>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</si>
  <si>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</si>
  <si>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</si>
  <si>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</si>
  <si>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</si>
  <si>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</si>
  <si>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</si>
  <si>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</si>
  <si>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</si>
  <si>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</si>
  <si>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</si>
  <si>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</si>
  <si>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</si>
  <si>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</si>
  <si>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</si>
  <si>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</si>
  <si>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</si>
  <si>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</si>
  <si>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</si>
  <si>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</si>
  <si>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</si>
  <si>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</si>
  <si>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</si>
  <si>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</si>
  <si>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</si>
  <si>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</si>
  <si>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</si>
  <si>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</si>
  <si>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</si>
  <si>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</si>
  <si>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</si>
  <si>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</si>
  <si>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</si>
  <si>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</si>
  <si>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</si>
  <si>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</si>
  <si>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</si>
  <si>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</si>
  <si>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</si>
  <si>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</si>
  <si>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</si>
  <si>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</si>
  <si>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</si>
  <si>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</si>
  <si>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</si>
  <si>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</si>
  <si>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</si>
  <si>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</si>
  <si>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</si>
  <si>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</si>
  <si>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</si>
  <si>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</si>
  <si>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</si>
  <si>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</si>
  <si>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</si>
  <si>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</si>
  <si>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</si>
  <si>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</si>
  <si>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</si>
  <si>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</si>
  <si>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</si>
  <si>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</si>
  <si>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</si>
  <si>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</si>
  <si>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</si>
  <si>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</si>
  <si>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</si>
  <si>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</si>
  <si>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</si>
  <si>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</si>
  <si>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</si>
  <si>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</si>
  <si>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</si>
  <si>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</si>
  <si>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</si>
  <si>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</si>
  <si>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</si>
  <si>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</si>
  <si>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</si>
  <si>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</si>
  <si>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</si>
  <si>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</si>
  <si>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</si>
  <si>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</si>
  <si>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</si>
  <si>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</si>
  <si>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</si>
  <si>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</si>
  <si>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</si>
  <si>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</si>
  <si>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</si>
  <si>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</si>
  <si>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</si>
  <si>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</si>
  <si>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</si>
  <si>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</si>
  <si>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</si>
  <si>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</si>
  <si>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</si>
  <si>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</si>
  <si>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</si>
  <si>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</si>
  <si>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</si>
  <si>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</si>
  <si>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</si>
  <si>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</si>
  <si>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</si>
  <si>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</si>
  <si>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</si>
  <si>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</si>
  <si>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</si>
  <si>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</si>
  <si>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</si>
  <si>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</si>
  <si>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</si>
  <si>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</si>
  <si>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</si>
  <si>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</si>
  <si>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</si>
  <si>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</si>
  <si>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</si>
  <si>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</si>
  <si>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</si>
  <si>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</si>
  <si>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</si>
  <si>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</si>
  <si>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</si>
  <si>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</si>
  <si>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</si>
  <si>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</si>
  <si>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</si>
  <si>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</si>
  <si>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</si>
  <si>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</si>
  <si>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</si>
  <si>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</si>
  <si>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</si>
  <si>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</si>
  <si>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</si>
  <si>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</si>
  <si>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</si>
  <si>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</si>
  <si>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</si>
  <si>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</si>
  <si>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</si>
  <si>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</si>
  <si>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</si>
  <si>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</si>
  <si>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</si>
  <si>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</si>
  <si>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</si>
  <si>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</si>
  <si>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</si>
  <si>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</si>
  <si>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</si>
  <si>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</si>
  <si>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</si>
  <si>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</si>
  <si>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</si>
  <si>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</si>
  <si>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</si>
  <si>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</si>
  <si>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</si>
  <si>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</si>
  <si>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</si>
  <si>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</si>
  <si>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</si>
  <si>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</si>
  <si>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</si>
  <si>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</si>
  <si>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</si>
  <si>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</si>
  <si>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</si>
  <si>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</si>
  <si>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</si>
  <si>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</si>
  <si>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</si>
  <si>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</si>
  <si>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</si>
  <si>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</si>
  <si>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</si>
  <si>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</si>
  <si>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</si>
  <si>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</si>
  <si>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</si>
  <si>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</si>
  <si>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</si>
  <si>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</si>
  <si>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</si>
  <si>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</si>
  <si>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</si>
  <si>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</si>
  <si>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</si>
  <si>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</si>
  <si>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</si>
  <si>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</si>
  <si>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</si>
  <si>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</si>
  <si>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</si>
  <si>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</si>
  <si>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</si>
  <si>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</si>
  <si>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</si>
  <si>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</si>
  <si>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</si>
  <si>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</si>
  <si>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</si>
  <si>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</si>
  <si>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</si>
  <si>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</si>
  <si>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</si>
  <si>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</si>
  <si>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</si>
  <si>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</si>
  <si>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</si>
  <si>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</si>
  <si>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</si>
  <si>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</si>
  <si>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</si>
  <si>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</si>
  <si>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</si>
  <si>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</si>
  <si>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</si>
  <si>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</si>
  <si>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</si>
  <si>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</si>
  <si>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</si>
  <si>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</si>
  <si>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</si>
  <si>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</si>
  <si>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</si>
  <si>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</si>
  <si>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</si>
  <si>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</si>
  <si>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</si>
  <si>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</si>
  <si>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</si>
  <si>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</si>
  <si>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</si>
  <si>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</si>
  <si>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</si>
  <si>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</si>
  <si>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</si>
  <si>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</si>
  <si>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</si>
  <si>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</si>
  <si>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</si>
  <si>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</si>
  <si>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</si>
  <si>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</si>
  <si>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</si>
  <si>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</si>
  <si>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</si>
  <si>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</si>
  <si>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</si>
  <si>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</si>
  <si>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</si>
  <si>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</si>
  <si>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</si>
  <si>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</si>
  <si>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</si>
  <si>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</si>
  <si>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</si>
  <si>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</si>
  <si>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</si>
  <si>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</si>
  <si>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</si>
  <si>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</si>
  <si>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</si>
  <si>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</si>
  <si>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</si>
  <si>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</si>
  <si>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</si>
  <si>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</si>
  <si>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</si>
  <si>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</si>
  <si>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</si>
  <si>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</si>
  <si>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</si>
  <si>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</si>
  <si>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</si>
  <si>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</si>
  <si>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</si>
  <si>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</si>
  <si>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</si>
  <si>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</si>
  <si>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</si>
  <si>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</si>
  <si>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</si>
  <si>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</si>
  <si>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</si>
  <si>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</si>
  <si>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</si>
  <si>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</si>
  <si>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</si>
  <si>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</si>
  <si>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</si>
  <si>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</si>
  <si>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</si>
  <si>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</si>
  <si>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</si>
  <si>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</si>
  <si>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</si>
  <si>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</si>
  <si>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</si>
  <si>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</si>
  <si>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</si>
  <si>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</si>
  <si>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</si>
  <si>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</si>
  <si>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</si>
  <si>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</si>
  <si>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</si>
  <si>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</si>
  <si>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</si>
  <si>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</si>
  <si>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</si>
  <si>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</si>
  <si>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</si>
  <si>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</si>
  <si>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</si>
  <si>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</si>
  <si>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</si>
  <si>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</si>
  <si>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</si>
  <si>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</si>
  <si>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</si>
  <si>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</si>
  <si>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</si>
  <si>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</si>
  <si>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</si>
  <si>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</si>
  <si>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</si>
  <si>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</si>
  <si>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</si>
  <si>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</si>
  <si>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</si>
  <si>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</si>
  <si>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</si>
  <si>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</si>
  <si>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</si>
  <si>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</si>
  <si>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</si>
  <si>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</si>
  <si>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</si>
  <si>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</si>
  <si>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</si>
  <si>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</si>
  <si>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</si>
  <si>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</si>
  <si>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</si>
  <si>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</si>
  <si>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</si>
  <si>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</si>
  <si>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</si>
  <si>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</si>
  <si>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</si>
  <si>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</si>
  <si>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</si>
  <si>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</si>
  <si>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</si>
  <si>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</si>
  <si>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</si>
  <si>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</si>
  <si>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</si>
  <si>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</si>
  <si>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</si>
  <si>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</si>
  <si>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</si>
  <si>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</si>
  <si>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</si>
  <si>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</si>
  <si>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</si>
  <si>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</si>
  <si>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</si>
  <si>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</si>
  <si>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</si>
  <si>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</si>
  <si>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</si>
  <si>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</si>
  <si>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</si>
  <si>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</si>
  <si>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</si>
  <si>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</si>
  <si>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</si>
  <si>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</si>
  <si>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</si>
  <si>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</si>
  <si>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</si>
  <si>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</si>
  <si>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</si>
  <si>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</si>
  <si>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</si>
  <si>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</si>
  <si>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</si>
  <si>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</si>
  <si>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</si>
  <si>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</si>
  <si>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</si>
  <si>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</si>
  <si>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</si>
  <si>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</si>
  <si>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</si>
  <si>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</si>
  <si>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</si>
  <si>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</si>
  <si>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</si>
  <si>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</si>
  <si>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</si>
  <si>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</si>
  <si>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</si>
  <si>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</si>
  <si>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</si>
  <si>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</si>
  <si>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</si>
  <si>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</si>
  <si>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</si>
  <si>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</si>
  <si>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</si>
  <si>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</si>
  <si>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</si>
  <si>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</si>
  <si>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</si>
  <si>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</si>
  <si>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</si>
  <si>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</si>
  <si>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</si>
  <si>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</si>
  <si>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</si>
  <si>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</si>
  <si>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</si>
  <si>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</si>
  <si>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</si>
  <si>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</si>
  <si>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</si>
  <si>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</si>
  <si>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</si>
  <si>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</si>
  <si>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</si>
  <si>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</si>
  <si>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</si>
  <si>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</si>
  <si>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</si>
  <si>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</si>
  <si>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</si>
  <si>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</si>
  <si>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</si>
  <si>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</si>
  <si>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</si>
  <si>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</si>
  <si>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</si>
  <si>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</si>
  <si>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</si>
  <si>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</si>
  <si>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</si>
  <si>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</si>
  <si>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</si>
  <si>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</si>
  <si>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</si>
  <si>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</si>
  <si>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</si>
  <si>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</si>
  <si>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</si>
  <si>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</si>
  <si>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</si>
  <si>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</si>
  <si>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</si>
  <si>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</si>
  <si>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</si>
  <si>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</si>
  <si>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</si>
  <si>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</si>
  <si>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</si>
  <si>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</si>
  <si>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</si>
  <si>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</si>
  <si>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</si>
  <si>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</si>
  <si>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</si>
  <si>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</si>
  <si>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</si>
  <si>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</si>
  <si>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</si>
  <si>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</si>
  <si>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</si>
  <si>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</si>
  <si>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</si>
  <si>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</si>
  <si>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</si>
  <si>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</si>
  <si>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</si>
  <si>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</si>
  <si>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</si>
  <si>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</si>
  <si>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</si>
  <si>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</si>
  <si>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</si>
  <si>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</si>
  <si>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</si>
  <si>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</si>
  <si>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</si>
  <si>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</si>
  <si>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</si>
  <si>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</si>
  <si>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</si>
  <si>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</si>
  <si>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</si>
  <si>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</si>
  <si>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</si>
  <si>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</si>
  <si>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</si>
  <si>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</si>
  <si>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</si>
  <si>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</si>
  <si>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</si>
  <si>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</si>
  <si>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</si>
  <si>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</si>
  <si>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</si>
  <si>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</si>
  <si>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</si>
  <si>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</si>
  <si>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</si>
  <si>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</si>
  <si>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</si>
  <si>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</si>
  <si>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</si>
  <si>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</si>
  <si>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</si>
  <si>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</si>
  <si>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</si>
  <si>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</si>
  <si>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</si>
  <si>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</si>
  <si>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</si>
  <si>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</si>
  <si>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</si>
  <si>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</si>
  <si>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</si>
  <si>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</si>
  <si>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</si>
  <si>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</si>
  <si>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</si>
  <si>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</si>
  <si>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</si>
  <si>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</si>
  <si>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</si>
  <si>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</si>
  <si>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</si>
  <si>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</si>
  <si>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</si>
  <si>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</si>
  <si>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</si>
  <si>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</si>
  <si>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</si>
  <si>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</si>
  <si>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</si>
  <si>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</si>
  <si>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</si>
  <si>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</si>
  <si>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</si>
  <si>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</si>
  <si>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</si>
  <si>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</si>
  <si>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</si>
  <si>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</si>
  <si>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</si>
  <si>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</si>
  <si>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</si>
  <si>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</si>
  <si>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</si>
  <si>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</si>
  <si>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</si>
  <si>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</si>
  <si>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</si>
  <si>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</si>
  <si>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</si>
  <si>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</si>
  <si>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</si>
  <si>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</si>
  <si>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</si>
  <si>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</si>
  <si>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</si>
  <si>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</si>
  <si>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</si>
  <si>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</si>
  <si>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</si>
  <si>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</si>
  <si>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</si>
  <si>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</si>
  <si>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</si>
  <si>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</si>
  <si>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</si>
  <si>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</si>
  <si>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</si>
  <si>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</si>
  <si>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</si>
  <si>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</si>
  <si>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</si>
  <si>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</si>
  <si>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</si>
  <si>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</si>
  <si>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</si>
  <si>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</si>
  <si>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</si>
  <si>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</si>
  <si>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</si>
  <si>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</si>
  <si>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</si>
  <si>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</si>
  <si>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</si>
  <si>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</si>
  <si>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</si>
  <si>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</si>
  <si>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</si>
  <si>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</si>
  <si>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</si>
  <si>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</si>
  <si>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</si>
  <si>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</si>
  <si>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</si>
  <si>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</si>
  <si>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</si>
  <si>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</si>
  <si>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</si>
  <si>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</si>
  <si>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</si>
  <si>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</si>
  <si>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</si>
  <si>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</si>
  <si>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</si>
  <si>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</si>
  <si>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</si>
  <si>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</si>
  <si>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</si>
  <si>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</si>
  <si>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</si>
  <si>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</si>
  <si>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</si>
  <si>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</si>
  <si>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</si>
  <si>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</si>
  <si>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</si>
  <si>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</si>
  <si>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</si>
  <si>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</si>
  <si>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</si>
  <si>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</si>
  <si>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</si>
  <si>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</si>
  <si>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</si>
  <si>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</si>
  <si>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</si>
  <si>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</si>
  <si>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</si>
  <si>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</si>
  <si>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</si>
  <si>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</si>
  <si>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</si>
  <si>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</si>
  <si>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</si>
  <si>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</si>
  <si>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</si>
  <si>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</si>
  <si>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</si>
  <si>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</si>
  <si>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</si>
  <si>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</si>
  <si>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</si>
  <si>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</si>
  <si>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</si>
  <si>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</si>
  <si>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</si>
  <si>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</si>
  <si>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</si>
  <si>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</si>
  <si>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</si>
  <si>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</si>
  <si>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</si>
  <si>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</si>
  <si>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</si>
  <si>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</si>
  <si>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</si>
  <si>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</si>
  <si>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</si>
  <si>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</si>
  <si>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</si>
  <si>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</si>
  <si>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</si>
  <si>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</si>
  <si>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</si>
  <si>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</si>
  <si>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</si>
  <si>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</si>
  <si>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</si>
  <si>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</si>
  <si>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</si>
  <si>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</si>
  <si>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</si>
  <si>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</si>
  <si>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</si>
  <si>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</si>
  <si>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</si>
  <si>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</si>
  <si>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</si>
  <si>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</si>
  <si>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</si>
  <si>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</si>
  <si>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</si>
  <si>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</si>
  <si>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</si>
  <si>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</si>
  <si>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</si>
  <si>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</si>
  <si>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</si>
  <si>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</si>
  <si>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</si>
  <si>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</si>
  <si>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</si>
  <si>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</si>
  <si>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</si>
  <si>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</si>
  <si>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</si>
  <si>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</si>
  <si>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</si>
  <si>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</si>
  <si>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</si>
  <si>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</si>
  <si>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</si>
  <si>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</si>
  <si>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</si>
  <si>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</si>
  <si>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</si>
  <si>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</si>
  <si>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</si>
  <si>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</si>
  <si>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</si>
  <si>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</si>
  <si>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</si>
  <si>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</si>
  <si>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</si>
  <si>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</si>
  <si>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</si>
  <si>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</si>
  <si>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</si>
  <si>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</si>
  <si>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</si>
  <si>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</si>
  <si>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</si>
  <si>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</si>
  <si>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</si>
  <si>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</si>
  <si>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</si>
  <si>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</si>
  <si>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</si>
  <si>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</si>
  <si>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</si>
  <si>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</si>
  <si>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</si>
  <si>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</si>
  <si>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</si>
  <si>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</si>
  <si>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</si>
  <si>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</si>
  <si>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</si>
  <si>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</si>
  <si>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</si>
  <si>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</si>
  <si>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</si>
  <si>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</si>
  <si>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</si>
  <si>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</si>
  <si>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</si>
  <si>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</si>
  <si>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</si>
  <si>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</si>
  <si>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</si>
  <si>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</si>
  <si>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</si>
  <si>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</si>
  <si>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</si>
  <si>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</si>
  <si>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</si>
  <si>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</si>
  <si>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</si>
  <si>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</si>
  <si>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</si>
  <si>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</si>
  <si>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</si>
  <si>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</si>
  <si>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</si>
  <si>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</si>
  <si>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</si>
  <si>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</si>
  <si>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</si>
  <si>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</si>
  <si>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</si>
  <si>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</si>
  <si>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</si>
  <si>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</si>
  <si>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</si>
  <si>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</si>
  <si>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</si>
  <si>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</si>
  <si>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</si>
  <si>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</si>
  <si>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</si>
  <si>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</si>
  <si>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</si>
  <si>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</si>
  <si>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</si>
  <si>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</si>
  <si>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</si>
  <si>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</si>
  <si>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</si>
  <si>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</si>
  <si>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</si>
  <si>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</si>
  <si>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</si>
  <si>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</si>
  <si>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</si>
  <si>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</si>
  <si>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</si>
  <si>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</si>
  <si>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</si>
  <si>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</si>
  <si>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</si>
  <si>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</si>
  <si>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</si>
  <si>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</si>
  <si>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</si>
  <si>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</si>
  <si>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</si>
  <si>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</si>
  <si>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</si>
  <si>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</si>
  <si>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</si>
  <si>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</si>
  <si>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</si>
  <si>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</si>
  <si>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</si>
  <si>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</si>
  <si>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</si>
  <si>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</si>
  <si>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</si>
  <si>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</si>
  <si>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</si>
  <si>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</si>
  <si>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</si>
  <si>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</si>
  <si>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</si>
  <si>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</si>
  <si>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</si>
  <si>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</si>
  <si>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</si>
  <si>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</si>
  <si>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</si>
  <si>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</si>
  <si>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</si>
  <si>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</si>
  <si>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</si>
  <si>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</si>
  <si>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</si>
  <si>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</si>
  <si>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</si>
  <si>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</si>
  <si>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</si>
  <si>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</si>
  <si>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</si>
  <si>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</si>
  <si>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</si>
  <si>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</si>
  <si>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</si>
  <si>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</si>
  <si>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</si>
  <si>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</si>
  <si>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</si>
  <si>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</si>
  <si>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</si>
  <si>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</si>
  <si>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</si>
  <si>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</si>
  <si>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</si>
  <si>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</si>
  <si>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</si>
  <si>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</si>
  <si>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</si>
  <si>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</si>
  <si>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</si>
  <si>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</si>
  <si>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</si>
  <si>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</si>
  <si>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</si>
  <si>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</si>
  <si>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</si>
  <si>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</si>
  <si>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</si>
  <si>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</si>
  <si>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</si>
  <si>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</si>
  <si>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</si>
  <si>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</si>
  <si>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</si>
  <si>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</si>
  <si>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</si>
  <si>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</si>
  <si>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</si>
  <si>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</si>
  <si>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</si>
  <si>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</si>
  <si>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</si>
  <si>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</si>
  <si>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</si>
  <si>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</si>
  <si>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</si>
  <si>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</si>
  <si>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</si>
  <si>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</si>
  <si>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</si>
  <si>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</si>
  <si>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</si>
  <si>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</si>
  <si>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</si>
  <si>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</si>
  <si>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</si>
  <si>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</si>
  <si>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</si>
  <si>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</si>
  <si>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</si>
  <si>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</si>
  <si>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</si>
  <si>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</si>
  <si>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</si>
  <si>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</si>
  <si>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</si>
  <si>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</si>
  <si>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</si>
  <si>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</si>
  <si>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</si>
  <si>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</si>
  <si>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</si>
  <si>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</si>
  <si>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</si>
  <si>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</si>
  <si>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</si>
  <si>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</si>
  <si>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</si>
  <si>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</si>
  <si>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</si>
  <si>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</si>
  <si>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</si>
  <si>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</si>
  <si>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</si>
  <si>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</si>
  <si>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</si>
  <si>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</si>
  <si>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</si>
  <si>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</si>
  <si>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</si>
  <si>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</si>
  <si>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</si>
  <si>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</si>
  <si>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</si>
  <si>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</si>
  <si>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</si>
  <si>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</si>
  <si>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</si>
  <si>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</si>
  <si>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</si>
  <si>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</si>
  <si>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</si>
  <si>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</si>
  <si>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</si>
  <si>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</si>
  <si>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</si>
  <si>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</si>
  <si>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</si>
  <si>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</si>
  <si>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</si>
  <si>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</si>
  <si>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</si>
  <si>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</si>
  <si>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</si>
  <si>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</si>
  <si>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</si>
  <si>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</si>
  <si>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</si>
  <si>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</si>
  <si>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</si>
  <si>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</si>
  <si>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</si>
  <si>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</si>
  <si>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</si>
  <si>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</si>
  <si>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</si>
  <si>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</si>
  <si>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</si>
  <si>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</si>
  <si>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</si>
  <si>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</si>
  <si>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</si>
  <si>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</si>
  <si>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</si>
  <si>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</si>
  <si>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</si>
  <si>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</si>
  <si>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</si>
  <si>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</si>
  <si>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</si>
  <si>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</si>
  <si>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</si>
  <si>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</si>
  <si>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</si>
  <si>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</si>
  <si>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</si>
  <si>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</si>
  <si>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</si>
  <si>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</si>
  <si>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</si>
  <si>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</si>
  <si>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</si>
  <si>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</si>
  <si>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</si>
  <si>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</si>
  <si>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</si>
  <si>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</si>
  <si>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</si>
  <si>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</si>
  <si>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</si>
  <si>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</si>
  <si>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</si>
  <si>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</si>
  <si>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</si>
  <si>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</si>
  <si>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</si>
  <si>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</si>
  <si>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</si>
  <si>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</si>
  <si>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</si>
  <si>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</si>
  <si>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</si>
  <si>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</si>
  <si>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</si>
  <si>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</si>
  <si>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</si>
  <si>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</si>
  <si>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</si>
  <si>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</si>
  <si>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</si>
  <si>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</si>
  <si>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</si>
  <si>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</si>
  <si>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</si>
  <si>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</si>
  <si>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</si>
  <si>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</si>
  <si>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</si>
  <si>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</si>
  <si>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</si>
  <si>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</si>
  <si>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</si>
  <si>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</si>
  <si>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</si>
  <si>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</si>
  <si>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</si>
  <si>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</si>
  <si>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</si>
  <si>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</si>
  <si>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</si>
  <si>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</si>
  <si>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</si>
  <si>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</si>
  <si>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</si>
  <si>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</si>
  <si>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</si>
  <si>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</si>
  <si>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</si>
  <si>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</si>
  <si>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</si>
  <si>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</si>
  <si>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</si>
  <si>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</si>
  <si>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</si>
  <si>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</si>
  <si>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</si>
  <si>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</si>
  <si>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</si>
  <si>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</si>
  <si>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</si>
  <si>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</si>
  <si>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</si>
  <si>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</si>
  <si>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</si>
  <si>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</si>
  <si>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</si>
  <si>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</si>
  <si>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</si>
  <si>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</si>
  <si>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</si>
  <si>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</si>
  <si>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</si>
  <si>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</si>
  <si>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</si>
  <si>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</si>
  <si>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</si>
  <si>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</si>
  <si>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</si>
  <si>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</si>
  <si>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</si>
  <si>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</si>
  <si>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</si>
  <si>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</si>
  <si>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</si>
  <si>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</si>
  <si>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</si>
  <si>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</si>
  <si>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</si>
  <si>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</si>
  <si>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</si>
  <si>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</si>
  <si>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</si>
  <si>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</si>
  <si>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</si>
  <si>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</si>
  <si>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</si>
  <si>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</si>
  <si>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</si>
  <si>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</si>
  <si>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</si>
  <si>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</si>
  <si>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</si>
  <si>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</si>
  <si>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</si>
  <si>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</si>
  <si>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</si>
  <si>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</si>
  <si>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</si>
  <si>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</si>
  <si>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</si>
  <si>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</si>
  <si>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</si>
  <si>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</si>
  <si>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</si>
  <si>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</si>
  <si>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</si>
  <si>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</si>
  <si>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</si>
  <si>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</si>
  <si>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</si>
  <si>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</si>
  <si>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</si>
  <si>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</si>
  <si>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</si>
  <si>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</si>
  <si>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</si>
  <si>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</si>
  <si>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</si>
  <si>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</si>
  <si>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</si>
  <si>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</si>
  <si>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</si>
  <si>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</si>
  <si>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</si>
  <si>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</si>
  <si>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</si>
  <si>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</si>
  <si>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</si>
  <si>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</si>
  <si>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</si>
  <si>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</si>
  <si>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</si>
  <si>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</si>
  <si>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</si>
  <si>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</si>
  <si>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</si>
  <si>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</si>
  <si>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</si>
  <si>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</si>
  <si>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</si>
  <si>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</si>
  <si>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</si>
  <si>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</si>
  <si>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</si>
  <si>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</si>
  <si>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</si>
  <si>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</si>
  <si>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</si>
  <si>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</si>
  <si>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</si>
  <si>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</si>
  <si>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</si>
  <si>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</si>
  <si>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</si>
  <si>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</si>
  <si>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</si>
  <si>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</si>
  <si>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</si>
  <si>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</si>
  <si>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</si>
  <si>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</si>
  <si>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</si>
  <si>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</si>
  <si>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</si>
  <si>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</si>
  <si>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</si>
  <si>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</si>
  <si>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</si>
  <si>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</si>
  <si>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</si>
  <si>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</si>
  <si>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</si>
  <si>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</si>
  <si>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</si>
  <si>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</si>
  <si>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</si>
  <si>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</si>
  <si>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</si>
  <si>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</si>
  <si>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</si>
  <si>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</si>
  <si>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</si>
  <si>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</si>
  <si>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</si>
  <si>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</si>
  <si>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</si>
  <si>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</si>
  <si>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</si>
  <si>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</si>
  <si>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</si>
  <si>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</si>
  <si>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</si>
  <si>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</si>
  <si>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</si>
  <si>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</si>
  <si>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</si>
  <si>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</si>
  <si>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</si>
  <si>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</si>
  <si>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</si>
  <si>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</si>
  <si>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</si>
  <si>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</si>
  <si>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</si>
  <si>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</si>
  <si>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</si>
  <si>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</si>
  <si>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</si>
  <si>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</si>
  <si>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</si>
  <si>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</si>
  <si>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</si>
  <si>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</si>
  <si>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</si>
  <si>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</si>
  <si>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</si>
  <si>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</si>
  <si>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</si>
  <si>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</si>
  <si>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</si>
  <si>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</si>
  <si>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</si>
  <si>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</si>
  <si>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</si>
  <si>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</si>
  <si>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</si>
  <si>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</si>
  <si>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</si>
  <si>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</si>
  <si>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</si>
  <si>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</si>
  <si>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</si>
  <si>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</si>
  <si>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</si>
  <si>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</si>
  <si>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</si>
  <si>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</si>
  <si>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</si>
  <si>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</si>
  <si>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</si>
  <si>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</si>
  <si>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</si>
  <si>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</si>
  <si>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</si>
  <si>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</si>
  <si>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</si>
  <si>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</si>
  <si>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</si>
  <si>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</si>
  <si>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</si>
  <si>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</si>
  <si>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</si>
  <si>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</si>
  <si>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</si>
  <si>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</si>
  <si>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</si>
  <si>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</si>
  <si>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</si>
  <si>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</si>
  <si>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</si>
  <si>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</si>
  <si>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</si>
  <si>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</si>
  <si>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</si>
  <si>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</si>
  <si>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</si>
  <si>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</si>
  <si>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</si>
  <si>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</si>
  <si>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</si>
  <si>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</si>
  <si>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</si>
  <si>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</si>
  <si>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</si>
  <si>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</si>
  <si>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</si>
  <si>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</si>
  <si>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</si>
  <si>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</si>
  <si>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</si>
  <si>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</si>
  <si>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</si>
  <si>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</si>
  <si>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</si>
  <si>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</si>
  <si>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</si>
  <si>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</si>
  <si>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</si>
  <si>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</si>
  <si>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</si>
  <si>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</si>
  <si>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</si>
  <si>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</si>
  <si>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</si>
  <si>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</si>
  <si>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</si>
  <si>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</si>
  <si>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</si>
  <si>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</si>
  <si>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</si>
  <si>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</si>
  <si>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</si>
  <si>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</si>
  <si>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</si>
  <si>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</si>
  <si>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</si>
  <si>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</si>
  <si>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</si>
  <si>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</si>
  <si>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</si>
  <si>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</si>
  <si>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</si>
  <si>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</si>
  <si>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</si>
  <si>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</si>
  <si>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</si>
  <si>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</si>
  <si>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</si>
  <si>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</si>
  <si>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</si>
  <si>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</si>
  <si>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</si>
  <si>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</si>
  <si>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</si>
  <si>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</si>
  <si>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</si>
  <si>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</si>
  <si>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</si>
  <si>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</si>
  <si>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</si>
  <si>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</si>
  <si>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</si>
  <si>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</si>
  <si>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</si>
  <si>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</si>
  <si>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</si>
  <si>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</si>
  <si>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</si>
  <si>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</si>
  <si>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</si>
  <si>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</si>
  <si>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</si>
  <si>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</si>
  <si>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</si>
  <si>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</si>
  <si>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</si>
  <si>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</si>
  <si>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</si>
  <si>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</si>
  <si>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</si>
  <si>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</si>
  <si>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</si>
  <si>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</si>
  <si>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</si>
  <si>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</si>
  <si>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</si>
  <si>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</si>
  <si>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</si>
  <si>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</si>
  <si>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</si>
  <si>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</si>
  <si>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</si>
  <si>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</si>
  <si>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</si>
  <si>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</si>
  <si>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</si>
  <si>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</si>
  <si>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</si>
  <si>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</si>
  <si>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</si>
  <si>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</si>
  <si>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</si>
  <si>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</si>
  <si>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</si>
  <si>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</si>
  <si>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</si>
  <si>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</si>
  <si>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</si>
  <si>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</si>
  <si>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</si>
  <si>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</si>
  <si>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</si>
  <si>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</si>
  <si>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</si>
  <si>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</si>
  <si>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</si>
  <si>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</si>
  <si>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</si>
  <si>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</si>
  <si>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</si>
  <si>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</si>
  <si>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</si>
  <si>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</si>
  <si>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</si>
  <si>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</si>
  <si>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</si>
  <si>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</si>
  <si>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</si>
  <si>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</si>
  <si>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</si>
  <si>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</si>
  <si>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</si>
  <si>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</si>
  <si>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</si>
  <si>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</si>
  <si>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</si>
  <si>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</si>
  <si>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</si>
  <si>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</si>
  <si>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</si>
  <si>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</si>
  <si>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</si>
  <si>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</si>
  <si>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</si>
  <si>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</si>
  <si>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</si>
  <si>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</si>
  <si>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</si>
  <si>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</si>
  <si>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</si>
  <si>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</si>
  <si>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</si>
  <si>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</si>
  <si>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</si>
  <si>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</si>
  <si>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</si>
  <si>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</si>
  <si>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</si>
  <si>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</si>
  <si>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</si>
  <si>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</si>
  <si>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</si>
  <si>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</si>
  <si>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</si>
  <si>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</si>
  <si>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</si>
  <si>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</si>
  <si>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</si>
  <si>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</si>
  <si>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</si>
  <si>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</si>
  <si>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</si>
  <si>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</si>
  <si>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</si>
  <si>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</si>
  <si>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</si>
  <si>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</si>
  <si>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</si>
  <si>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</si>
  <si>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</si>
  <si>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</si>
  <si>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</si>
  <si>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</si>
  <si>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</si>
  <si>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</si>
  <si>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</si>
  <si>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</si>
  <si>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</si>
  <si>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</si>
  <si>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</si>
  <si>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</si>
  <si>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</si>
  <si>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</si>
  <si>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</si>
  <si>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</si>
  <si>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</si>
  <si>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</si>
  <si>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</si>
  <si>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</si>
  <si>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</si>
  <si>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</si>
  <si>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</si>
  <si>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</si>
  <si>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</si>
  <si>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</si>
  <si>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</si>
  <si>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</si>
  <si>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</si>
  <si>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</si>
  <si>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</si>
  <si>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</si>
  <si>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</si>
  <si>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</si>
  <si>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</si>
  <si>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</si>
  <si>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</si>
  <si>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</si>
  <si>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</si>
  <si>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</si>
  <si>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</si>
  <si>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</si>
  <si>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</si>
  <si>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</si>
  <si>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</si>
  <si>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</si>
  <si>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</si>
  <si>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</si>
  <si>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</si>
  <si>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</si>
  <si>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</si>
  <si>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</si>
  <si>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</si>
  <si>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</si>
  <si>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</si>
  <si>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</si>
  <si>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</si>
  <si>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</si>
  <si>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</si>
  <si>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</si>
  <si>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</si>
  <si>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</si>
  <si>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</si>
  <si>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</si>
  <si>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</si>
  <si>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</si>
  <si>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</si>
  <si>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</si>
  <si>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</si>
  <si>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</si>
  <si>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</si>
  <si>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</si>
  <si>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</si>
  <si>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</si>
  <si>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</si>
  <si>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</si>
  <si>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</si>
  <si>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</si>
  <si>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</si>
  <si>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</si>
  <si>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</si>
  <si>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</si>
  <si>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</si>
  <si>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</si>
  <si>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</si>
  <si>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</si>
  <si>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</si>
  <si>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</si>
  <si>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</si>
  <si>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</si>
  <si>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</si>
  <si>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</si>
  <si>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</si>
  <si>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</si>
  <si>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</si>
  <si>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</si>
  <si>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</si>
  <si>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</si>
  <si>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</si>
  <si>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</si>
  <si>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</si>
  <si>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</si>
  <si>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</si>
  <si>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</si>
  <si>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</si>
  <si>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</si>
  <si>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</si>
  <si>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</si>
  <si>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</si>
  <si>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</si>
  <si>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</si>
  <si>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</si>
  <si>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</si>
  <si>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</si>
  <si>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</si>
  <si>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</si>
  <si>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</si>
  <si>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</si>
  <si>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</si>
  <si>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</si>
  <si>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</si>
  <si>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</si>
  <si>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</si>
  <si>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</si>
  <si>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</si>
  <si>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</si>
  <si>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</si>
  <si>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</si>
  <si>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</si>
  <si>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</si>
  <si>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</si>
  <si>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</si>
  <si>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</si>
  <si>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</si>
  <si>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</si>
  <si>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</si>
  <si>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</si>
  <si>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</si>
  <si>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</si>
  <si>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</si>
  <si>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</si>
  <si>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</si>
  <si>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</si>
  <si>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</si>
  <si>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</si>
  <si>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</si>
  <si>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</si>
  <si>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</si>
  <si>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</si>
  <si>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</si>
  <si>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</si>
  <si>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</si>
  <si>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</si>
  <si>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</si>
  <si>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</si>
  <si>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</si>
  <si>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</si>
  <si>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</si>
  <si>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</si>
  <si>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</si>
  <si>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</si>
  <si>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</si>
  <si>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</si>
  <si>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</si>
  <si>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</si>
  <si>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</si>
  <si>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</si>
  <si>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</si>
  <si>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</si>
  <si>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</si>
  <si>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</si>
  <si>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</si>
  <si>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</si>
  <si>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</si>
  <si>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</si>
  <si>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</si>
  <si>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</si>
  <si>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</si>
  <si>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</si>
  <si>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</si>
  <si>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</si>
  <si>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</si>
  <si>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</si>
  <si>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</si>
  <si>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</si>
  <si>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</si>
  <si>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</si>
  <si>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</si>
  <si>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</si>
  <si>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</si>
  <si>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</si>
  <si>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</si>
  <si>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</si>
  <si>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</si>
  <si>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</si>
  <si>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</si>
  <si>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</si>
  <si>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</si>
  <si>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</si>
  <si>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</si>
  <si>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</si>
  <si>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</si>
  <si>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</si>
  <si>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</si>
  <si>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</si>
  <si>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</si>
  <si>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</si>
  <si>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</si>
  <si>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</si>
  <si>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</si>
  <si>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</si>
  <si>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</si>
  <si>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</si>
  <si>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</si>
  <si>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</si>
  <si>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</si>
  <si>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</si>
  <si>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</si>
  <si>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</si>
  <si>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</si>
  <si>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</si>
  <si>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</si>
  <si>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</si>
  <si>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</si>
  <si>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</si>
  <si>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</si>
  <si>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</si>
  <si>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</si>
  <si>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</si>
  <si>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</si>
  <si>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</si>
  <si>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</si>
  <si>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</si>
  <si>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</si>
  <si>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</si>
  <si>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</si>
  <si>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</si>
  <si>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</si>
  <si>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</si>
  <si>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</si>
  <si>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</si>
  <si>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</si>
  <si>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</si>
  <si>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</si>
  <si>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</si>
  <si>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</si>
  <si>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</si>
  <si>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</si>
  <si>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</si>
  <si>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</si>
  <si>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</si>
  <si>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</si>
  <si>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</si>
  <si>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</si>
  <si>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</si>
  <si>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</si>
  <si>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</si>
  <si>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</si>
  <si>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</si>
  <si>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</si>
  <si>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</si>
  <si>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</si>
  <si>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</si>
  <si>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</si>
  <si>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</si>
  <si>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</si>
  <si>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</si>
  <si>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</si>
  <si>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</si>
  <si>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</si>
  <si>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</si>
  <si>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</si>
  <si>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</si>
  <si>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</si>
  <si>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</si>
  <si>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</si>
  <si>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</si>
  <si>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</si>
  <si>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</si>
  <si>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</si>
  <si>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</si>
  <si>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</si>
  <si>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</si>
  <si>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</si>
  <si>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</si>
  <si>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</si>
  <si>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</si>
  <si>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</si>
  <si>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</si>
  <si>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</si>
  <si>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</si>
  <si>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</si>
  <si>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</si>
  <si>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</si>
  <si>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</si>
  <si>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</si>
  <si>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</si>
  <si>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</si>
  <si>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</si>
  <si>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</si>
  <si>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</si>
  <si>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</si>
  <si>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</si>
  <si>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</si>
  <si>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</si>
  <si>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</si>
  <si>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</si>
  <si>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</si>
  <si>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</si>
  <si>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</si>
  <si>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</si>
  <si>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</si>
  <si>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</si>
  <si>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</si>
  <si>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</si>
  <si>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</si>
  <si>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</si>
  <si>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</si>
  <si>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</si>
  <si>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</si>
  <si>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</si>
  <si>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</si>
  <si>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</si>
  <si>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</si>
  <si>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</si>
  <si>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</si>
  <si>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</si>
  <si>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</si>
  <si>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</si>
  <si>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</si>
  <si>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</si>
  <si>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</si>
  <si>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</si>
  <si>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</si>
  <si>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</si>
  <si>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</si>
  <si>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</si>
  <si>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</si>
  <si>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</si>
  <si>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</si>
  <si>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</si>
  <si>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</si>
  <si>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</si>
  <si>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</si>
  <si>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</si>
  <si>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</si>
  <si>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</si>
  <si>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</si>
  <si>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</si>
  <si>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</si>
  <si>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</si>
  <si>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</si>
  <si>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</si>
  <si>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</si>
  <si>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</si>
  <si>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</si>
  <si>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</si>
  <si>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</si>
  <si>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</si>
  <si>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</si>
  <si>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</si>
  <si>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</si>
  <si>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</si>
  <si>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</si>
  <si>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</si>
  <si>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</si>
  <si>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</si>
  <si>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</si>
  <si>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</si>
  <si>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</si>
  <si>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</si>
  <si>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</si>
  <si>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</si>
  <si>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</si>
  <si>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</si>
  <si>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</si>
  <si>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</si>
  <si>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</si>
  <si>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</si>
  <si>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</si>
  <si>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</si>
  <si>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</si>
  <si>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</si>
  <si>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</si>
  <si>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</si>
  <si>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</si>
  <si>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</si>
  <si>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</si>
  <si>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</si>
  <si>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</si>
  <si>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</si>
  <si>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</si>
  <si>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</si>
  <si>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</si>
  <si>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</si>
  <si>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</si>
  <si>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</si>
  <si>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</si>
  <si>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</si>
  <si>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</si>
  <si>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</si>
  <si>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</si>
  <si>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</si>
  <si>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</si>
  <si>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</si>
  <si>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</si>
  <si>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</si>
  <si>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</si>
  <si>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</si>
  <si>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</si>
  <si>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</si>
  <si>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</si>
  <si>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</si>
  <si>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</si>
  <si>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</si>
  <si>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</si>
  <si>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</si>
  <si>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</si>
  <si>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</si>
  <si>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</si>
  <si>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</si>
  <si>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</si>
  <si>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</si>
  <si>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</si>
  <si>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</si>
  <si>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</si>
  <si>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</si>
  <si>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</si>
  <si>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</si>
  <si>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</si>
  <si>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</si>
  <si>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</si>
  <si>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</si>
  <si>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</si>
  <si>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</si>
  <si>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</si>
  <si>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</si>
  <si>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</si>
  <si>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</si>
  <si>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</si>
  <si>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</si>
  <si>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</si>
  <si>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</si>
  <si>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</si>
  <si>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</si>
  <si>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</si>
  <si>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</si>
  <si>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</si>
  <si>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</si>
  <si>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</si>
  <si>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</si>
  <si>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</si>
  <si>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</si>
  <si>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</si>
  <si>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</si>
  <si>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</si>
  <si>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</si>
  <si>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</si>
  <si>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</si>
  <si>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</si>
  <si>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</si>
  <si>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</si>
  <si>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</si>
  <si>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</si>
  <si>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</si>
  <si>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</si>
  <si>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</si>
  <si>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</si>
  <si>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</si>
  <si>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</si>
  <si>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</si>
  <si>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</si>
  <si>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</si>
  <si>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</si>
  <si>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</si>
  <si>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</si>
  <si>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</si>
  <si>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</si>
  <si>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</si>
  <si>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</si>
  <si>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</si>
  <si>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</si>
  <si>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</si>
  <si>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</si>
  <si>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</si>
  <si>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</si>
  <si>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</si>
  <si>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</si>
  <si>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</si>
  <si>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</si>
  <si>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</si>
  <si>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</si>
  <si>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</si>
  <si>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</si>
  <si>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</si>
  <si>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</si>
  <si>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</si>
  <si>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</si>
  <si>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</si>
  <si>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</si>
  <si>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</si>
  <si>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</si>
  <si>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</si>
  <si>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</si>
  <si>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</si>
  <si>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</si>
  <si>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</si>
  <si>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</si>
  <si>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</si>
  <si>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</si>
  <si>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</si>
  <si>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</si>
  <si>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</si>
  <si>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</si>
  <si>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</si>
  <si>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</si>
  <si>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</si>
  <si>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</si>
  <si>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</si>
  <si>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</si>
  <si>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</si>
  <si>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</si>
  <si>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</si>
  <si>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</si>
  <si>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</si>
  <si>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</si>
  <si>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</si>
  <si>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</si>
  <si>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</si>
  <si>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</si>
  <si>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</si>
  <si>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</si>
  <si>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</si>
  <si>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</si>
  <si>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</si>
  <si>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</si>
  <si>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</si>
  <si>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</si>
  <si>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</si>
  <si>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</si>
  <si>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</si>
  <si>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</si>
  <si>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</si>
  <si>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</si>
  <si>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</si>
  <si>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</si>
  <si>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</si>
  <si>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</si>
  <si>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</si>
  <si>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</si>
  <si>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</si>
  <si>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</si>
  <si>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</si>
  <si>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</si>
  <si>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</si>
  <si>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</si>
  <si>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</si>
  <si>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</si>
  <si>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</si>
  <si>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</si>
  <si>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</si>
  <si>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</si>
  <si>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</si>
  <si>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</si>
  <si>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</si>
  <si>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</si>
  <si>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</si>
  <si>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</si>
  <si>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</si>
  <si>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</si>
  <si>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</si>
  <si>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</si>
  <si>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</si>
  <si>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</si>
  <si>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</si>
  <si>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</si>
  <si>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</si>
  <si>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</si>
  <si>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</si>
  <si>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</si>
  <si>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</si>
  <si>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</si>
  <si>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</si>
  <si>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</si>
  <si>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</si>
  <si>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</si>
  <si>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</si>
  <si>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</si>
  <si>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</si>
  <si>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</si>
  <si>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</si>
  <si>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</si>
  <si>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</si>
  <si>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</si>
  <si>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</si>
  <si>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</si>
  <si>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</si>
  <si>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</si>
  <si>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</si>
  <si>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</si>
  <si>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</si>
  <si>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</si>
  <si>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</si>
  <si>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</si>
  <si>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</si>
  <si>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</si>
  <si>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</si>
  <si>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</si>
  <si>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</si>
  <si>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</si>
  <si>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</si>
  <si>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</si>
  <si>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</si>
  <si>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</si>
  <si>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</si>
  <si>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</si>
  <si>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</si>
  <si>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</si>
  <si>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</si>
  <si>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</si>
  <si>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</si>
  <si>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</si>
  <si>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</si>
  <si>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</si>
  <si>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</si>
  <si>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</si>
  <si>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</si>
  <si>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</si>
  <si>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</si>
  <si>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</si>
  <si>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</si>
  <si>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</si>
  <si>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</si>
  <si>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</si>
  <si>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</si>
  <si>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</si>
  <si>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</si>
  <si>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</si>
  <si>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</si>
  <si>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</si>
  <si>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</si>
  <si>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</si>
  <si>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</si>
  <si>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</si>
  <si>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</si>
  <si>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</si>
  <si>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</si>
  <si>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</si>
  <si>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</si>
  <si>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</si>
  <si>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</si>
  <si>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</si>
  <si>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</si>
  <si>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</si>
  <si>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</si>
  <si>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</si>
  <si>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</si>
  <si>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</si>
  <si>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</si>
  <si>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</si>
  <si>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</si>
  <si>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</si>
  <si>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</si>
  <si>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</si>
  <si>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</si>
  <si>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</si>
  <si>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</si>
  <si>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</si>
  <si>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</si>
  <si>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</si>
  <si>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</si>
  <si>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</si>
  <si>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</si>
  <si>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</si>
  <si>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</si>
  <si>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</si>
  <si>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</si>
  <si>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</si>
  <si>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</si>
  <si>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</si>
  <si>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</si>
  <si>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</si>
  <si>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</si>
  <si>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</si>
  <si>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</si>
  <si>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</si>
  <si>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</si>
  <si>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</si>
  <si>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</si>
  <si>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</si>
  <si>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</si>
  <si>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</si>
  <si>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</si>
  <si>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</si>
  <si>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</si>
  <si>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</si>
  <si>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</si>
  <si>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</si>
  <si>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</si>
  <si>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</si>
  <si>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</si>
  <si>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</si>
  <si>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</si>
  <si>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</si>
  <si>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</si>
  <si>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</si>
  <si>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</si>
  <si>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</si>
  <si>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</si>
  <si>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</si>
  <si>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</si>
  <si>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</si>
  <si>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</si>
  <si>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</si>
  <si>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</si>
  <si>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</si>
  <si>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</si>
  <si>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</si>
  <si>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</si>
  <si>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</si>
  <si>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</si>
  <si>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</si>
  <si>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</si>
  <si>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</si>
  <si>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</si>
  <si>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</si>
  <si>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</si>
  <si>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</si>
  <si>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</si>
  <si>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</si>
  <si>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</si>
  <si>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</si>
  <si>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</si>
  <si>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</si>
  <si>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</si>
  <si>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</si>
  <si>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</si>
  <si>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</si>
  <si>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</si>
  <si>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</si>
  <si>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</si>
  <si>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</si>
  <si>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</si>
  <si>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</si>
  <si>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</si>
  <si>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</si>
  <si>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</si>
  <si>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</si>
  <si>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</si>
  <si>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</si>
  <si>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</si>
  <si>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</si>
  <si>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</si>
  <si>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</si>
  <si>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</si>
  <si>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</si>
  <si>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</si>
  <si>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</si>
  <si>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</si>
  <si>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</si>
  <si>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</si>
  <si>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</si>
  <si>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</si>
  <si>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</si>
  <si>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</si>
  <si>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</si>
  <si>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</si>
  <si>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</si>
  <si>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</si>
  <si>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</si>
  <si>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</si>
  <si>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</si>
  <si>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</si>
  <si>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</si>
  <si>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</si>
  <si>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</si>
  <si>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</si>
  <si>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</si>
  <si>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</si>
  <si>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</si>
  <si>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</si>
  <si>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</si>
  <si>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</si>
  <si>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</si>
  <si>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</si>
  <si>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</si>
  <si>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</si>
  <si>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</si>
  <si>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</si>
  <si>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</si>
  <si>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</si>
  <si>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</si>
  <si>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</si>
  <si>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</si>
  <si>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</si>
  <si>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</si>
  <si>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</si>
  <si>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</si>
  <si>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</si>
  <si>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</si>
  <si>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</si>
  <si>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</si>
  <si>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</si>
  <si>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</si>
  <si>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</si>
  <si>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</si>
  <si>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</si>
  <si>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</si>
  <si>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</si>
  <si>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</si>
  <si>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</si>
  <si>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</si>
  <si>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</si>
  <si>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</si>
  <si>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</si>
  <si>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</si>
  <si>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</si>
  <si>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</si>
  <si>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</si>
  <si>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</si>
  <si>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</si>
  <si>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</si>
  <si>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</si>
  <si>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</si>
  <si>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</si>
  <si>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</si>
  <si>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</si>
  <si>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</si>
  <si>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</si>
  <si>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</si>
  <si>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</si>
  <si>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</si>
  <si>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</si>
  <si>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</si>
  <si>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</si>
  <si>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</si>
  <si>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</si>
  <si>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</si>
  <si>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</si>
  <si>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</si>
  <si>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</si>
  <si>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</si>
  <si>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</si>
  <si>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</si>
  <si>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</si>
  <si>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</si>
  <si>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</si>
  <si>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</si>
  <si>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</si>
  <si>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</si>
  <si>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</si>
  <si>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</si>
  <si>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</si>
  <si>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</si>
  <si>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</si>
  <si>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</si>
  <si>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</si>
  <si>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</si>
  <si>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</si>
  <si>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</si>
  <si>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</si>
  <si>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</si>
  <si>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</si>
  <si>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</si>
  <si>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</si>
  <si>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</si>
  <si>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</si>
  <si>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</si>
  <si>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</si>
  <si>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</si>
  <si>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</si>
  <si>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</si>
  <si>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</si>
  <si>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</si>
  <si>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</si>
  <si>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</si>
  <si>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</si>
  <si>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</si>
  <si>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</si>
  <si>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</si>
  <si>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</si>
  <si>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</si>
  <si>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</si>
  <si>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</si>
  <si>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</si>
  <si>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</si>
  <si>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</si>
  <si>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</si>
  <si>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</si>
  <si>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</si>
  <si>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</si>
  <si>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</si>
  <si>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</si>
  <si>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</si>
  <si>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</si>
  <si>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</si>
  <si>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</si>
  <si>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</si>
  <si>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</si>
  <si>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</si>
  <si>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</si>
  <si>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</si>
  <si>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</si>
  <si>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</si>
  <si>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</si>
  <si>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</si>
  <si>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</si>
  <si>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</si>
  <si>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</si>
  <si>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</si>
  <si>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</si>
  <si>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</si>
  <si>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</si>
  <si>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</si>
  <si>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</si>
  <si>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</si>
  <si>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</si>
  <si>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</si>
  <si>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</si>
  <si>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</si>
  <si>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</si>
  <si>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</si>
  <si>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</si>
  <si>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</si>
  <si>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</si>
  <si>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</si>
  <si>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</si>
  <si>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</si>
  <si>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</si>
  <si>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</si>
  <si>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</si>
  <si>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</si>
  <si>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</si>
  <si>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</si>
  <si>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</si>
  <si>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</si>
  <si>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</si>
  <si>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</si>
  <si>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</si>
  <si>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</si>
  <si>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</si>
  <si>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</si>
  <si>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</si>
  <si>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</si>
  <si>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</si>
  <si>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</si>
  <si>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</si>
  <si>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</si>
  <si>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</si>
  <si>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</si>
  <si>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</si>
  <si>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</si>
  <si>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</si>
  <si>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</si>
  <si>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</si>
  <si>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</si>
  <si>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</si>
  <si>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</si>
  <si>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</si>
  <si>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</si>
  <si>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</si>
  <si>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</si>
  <si>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</si>
  <si>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</si>
  <si>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</si>
  <si>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</si>
  <si>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</si>
  <si>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</si>
  <si>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</si>
  <si>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</si>
  <si>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</si>
  <si>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</si>
  <si>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</si>
  <si>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</si>
  <si>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</si>
  <si>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</si>
  <si>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</si>
  <si>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</si>
  <si>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</si>
  <si>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</si>
  <si>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</si>
  <si>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</si>
  <si>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</si>
  <si>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</si>
  <si>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</si>
  <si>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</si>
  <si>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</si>
  <si>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</si>
  <si>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</si>
  <si>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</si>
  <si>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</si>
  <si>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</si>
  <si>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</si>
  <si>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</si>
  <si>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</si>
  <si>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</si>
  <si>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</si>
  <si>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</si>
  <si>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</si>
  <si>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</si>
  <si>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</si>
  <si>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</si>
  <si>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</si>
  <si>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</si>
  <si>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</si>
  <si>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</si>
  <si>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</si>
  <si>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</si>
  <si>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</si>
  <si>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</si>
  <si>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</si>
  <si>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</si>
  <si>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</si>
  <si>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</si>
  <si>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</si>
  <si>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</si>
  <si>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</si>
  <si>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</si>
  <si>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</si>
  <si>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</si>
  <si>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</si>
  <si>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</si>
  <si>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</si>
  <si>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</si>
  <si>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</si>
  <si>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</si>
  <si>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</si>
  <si>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</si>
  <si>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</si>
  <si>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</si>
  <si>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</si>
  <si>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</si>
  <si>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</si>
  <si>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</si>
  <si>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</si>
  <si>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</si>
  <si>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</si>
  <si>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</si>
  <si>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</si>
  <si>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</si>
  <si>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</si>
  <si>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</si>
  <si>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</si>
  <si>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</si>
  <si>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</si>
  <si>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</si>
  <si>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</si>
  <si>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</si>
  <si>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</si>
  <si>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</si>
  <si>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</si>
  <si>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</si>
  <si>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</si>
  <si>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</si>
  <si>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</si>
  <si>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</si>
  <si>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</si>
  <si>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</si>
  <si>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</si>
  <si>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</si>
  <si>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</si>
  <si>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</si>
  <si>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</si>
  <si>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</si>
  <si>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</si>
  <si>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</si>
  <si>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</si>
  <si>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</si>
  <si>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</si>
  <si>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</si>
  <si>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</si>
  <si>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</si>
  <si>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</si>
  <si>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</si>
  <si>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</si>
  <si>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</si>
  <si>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</si>
  <si>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</si>
  <si>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</si>
  <si>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</si>
  <si>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</si>
  <si>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</si>
  <si>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</si>
  <si>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</si>
  <si>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</si>
  <si>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</si>
  <si>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</si>
  <si>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</si>
  <si>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</si>
  <si>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</si>
  <si>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</si>
  <si>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</si>
  <si>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</si>
  <si>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</si>
  <si>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</si>
  <si>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</si>
  <si>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</si>
  <si>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</si>
  <si>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</si>
  <si>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</si>
  <si>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</si>
  <si>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</si>
  <si>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</si>
  <si>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</si>
  <si>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</si>
  <si>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</si>
  <si>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</si>
  <si>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</si>
  <si>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</si>
  <si>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</si>
  <si>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</si>
  <si>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</si>
  <si>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</si>
  <si>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</si>
  <si>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</si>
  <si>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</si>
  <si>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</si>
  <si>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</si>
  <si>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</si>
  <si>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</si>
  <si>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</si>
  <si>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</si>
  <si>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</si>
  <si>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</si>
  <si>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</si>
  <si>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</si>
  <si>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</si>
  <si>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</si>
  <si>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</si>
  <si>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</si>
  <si>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</si>
  <si>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</si>
  <si>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</si>
  <si>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</si>
  <si>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</si>
  <si>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</si>
  <si>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</si>
  <si>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</si>
  <si>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</si>
  <si>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</si>
  <si>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</si>
  <si>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</si>
  <si>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</si>
  <si>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</si>
  <si>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</si>
  <si>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</si>
  <si>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</si>
  <si>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</si>
  <si>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</si>
  <si>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</si>
  <si>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</si>
  <si>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</si>
  <si>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</si>
  <si>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</si>
  <si>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</si>
  <si>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</si>
  <si>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</si>
  <si>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</si>
  <si>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</si>
  <si>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</si>
  <si>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</si>
  <si>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</si>
  <si>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</si>
  <si>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</si>
  <si>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</si>
  <si>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</si>
  <si>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</si>
  <si>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</si>
  <si>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</si>
  <si>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</si>
  <si>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</si>
  <si>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</si>
  <si>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</si>
  <si>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</si>
  <si>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</si>
  <si>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</si>
  <si>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</si>
  <si>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</si>
  <si>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</si>
  <si>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</si>
  <si>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</si>
  <si>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</si>
  <si>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</si>
  <si>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</si>
  <si>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</si>
  <si>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</si>
  <si>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</si>
  <si>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</si>
  <si>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</si>
  <si>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</si>
  <si>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</si>
  <si>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</si>
  <si>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</si>
  <si>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</si>
  <si>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</si>
  <si>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</si>
  <si>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</si>
  <si>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</si>
  <si>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</si>
  <si>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</si>
  <si>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</si>
  <si>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</si>
  <si>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</si>
  <si>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</si>
  <si>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</si>
  <si>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</si>
  <si>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</si>
  <si>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</si>
  <si>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</si>
  <si>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</si>
  <si>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</si>
  <si>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</si>
  <si>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</si>
  <si>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</si>
  <si>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</si>
  <si>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</si>
  <si>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</si>
  <si>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</si>
  <si>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</si>
  <si>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</si>
  <si>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</si>
  <si>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</si>
  <si>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</si>
  <si>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</si>
  <si>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</si>
  <si>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</si>
  <si>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</si>
  <si>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</si>
  <si>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</si>
  <si>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</si>
  <si>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</si>
  <si>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</si>
  <si>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</si>
  <si>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</si>
  <si>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</si>
  <si>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</si>
  <si>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</si>
  <si>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</si>
  <si>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</si>
  <si>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</si>
  <si>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</si>
  <si>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</si>
  <si>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</si>
  <si>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</si>
  <si>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</si>
  <si>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</si>
  <si>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</si>
  <si>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</si>
  <si>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</si>
  <si>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</si>
  <si>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</si>
  <si>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</si>
  <si>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</si>
  <si>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</si>
  <si>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</si>
  <si>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</si>
  <si>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</si>
  <si>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</si>
  <si>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</si>
  <si>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</si>
  <si>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</si>
  <si>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</si>
  <si>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</si>
  <si>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</si>
  <si>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</si>
  <si>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</si>
  <si>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</si>
  <si>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</si>
  <si>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</si>
  <si>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</si>
  <si>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</si>
  <si>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</si>
  <si>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</si>
  <si>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</si>
  <si>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</si>
  <si>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</si>
  <si>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</si>
  <si>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</si>
  <si>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</si>
  <si>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</si>
  <si>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</si>
  <si>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</si>
  <si>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</si>
  <si>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</si>
  <si>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</si>
  <si>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</si>
  <si>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</si>
  <si>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</si>
  <si>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</si>
  <si>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</si>
  <si>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</si>
  <si>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</si>
  <si>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</si>
  <si>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</si>
  <si>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</si>
  <si>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</si>
  <si>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</si>
  <si>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</si>
  <si>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</si>
  <si>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</si>
  <si>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</si>
  <si>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</si>
  <si>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</si>
  <si>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</si>
  <si>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</si>
  <si>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</si>
  <si>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</si>
  <si>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</si>
  <si>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</si>
  <si>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</si>
  <si>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</si>
  <si>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</si>
  <si>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</si>
  <si>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</si>
  <si>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</si>
  <si>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</si>
  <si>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</si>
  <si>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</si>
  <si>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</si>
  <si>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</si>
  <si>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</si>
  <si>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</si>
  <si>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</si>
  <si>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</si>
  <si>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</si>
  <si>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</si>
  <si>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</si>
  <si>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</si>
  <si>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</si>
  <si>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</si>
  <si>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</si>
  <si>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</si>
  <si>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</si>
  <si>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</si>
  <si>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</si>
  <si>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</si>
  <si>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</si>
  <si>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</si>
  <si>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</si>
  <si>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</si>
  <si>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</si>
  <si>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</si>
  <si>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</si>
  <si>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</si>
  <si>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</si>
  <si>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</si>
  <si>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</si>
  <si>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</si>
  <si>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</si>
  <si>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</si>
  <si>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</si>
  <si>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</si>
  <si>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</si>
  <si>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</si>
  <si>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</si>
  <si>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</si>
  <si>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</si>
  <si>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</si>
  <si>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</si>
  <si>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</si>
  <si>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</si>
  <si>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</si>
  <si>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</si>
  <si>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</si>
  <si>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</si>
  <si>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</si>
  <si>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</si>
  <si>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</si>
  <si>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</si>
  <si>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</si>
  <si>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</si>
  <si>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</si>
  <si>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</si>
  <si>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</si>
  <si>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</si>
  <si>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</si>
  <si>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</si>
  <si>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</si>
  <si>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</si>
  <si>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</si>
  <si>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</si>
  <si>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</si>
  <si>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</si>
  <si>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</si>
  <si>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</si>
  <si>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</si>
  <si>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</si>
  <si>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</si>
  <si>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</si>
  <si>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</si>
  <si>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</si>
  <si>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</si>
  <si>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</si>
  <si>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</si>
  <si>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</si>
  <si>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</si>
  <si>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</si>
  <si>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</si>
  <si>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</si>
  <si>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</si>
  <si>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</si>
  <si>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</si>
  <si>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</si>
  <si>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</si>
  <si>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</si>
  <si>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</si>
  <si>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</si>
  <si>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</si>
  <si>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</si>
  <si>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</si>
  <si>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</si>
  <si>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</si>
  <si>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</si>
  <si>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</si>
  <si>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</si>
  <si>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</si>
  <si>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</si>
  <si>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</si>
  <si>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</si>
  <si>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</si>
  <si>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</si>
  <si>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</si>
  <si>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</si>
  <si>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</si>
  <si>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</si>
  <si>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</si>
  <si>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</si>
  <si>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</si>
  <si>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</si>
  <si>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</si>
  <si>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</si>
  <si>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</si>
  <si>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</si>
  <si>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</si>
  <si>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</si>
  <si>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</si>
  <si>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</si>
  <si>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</si>
  <si>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</si>
  <si>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</si>
  <si>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</si>
  <si>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</si>
  <si>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</si>
  <si>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</si>
  <si>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</si>
  <si>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</si>
  <si>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</si>
  <si>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</si>
  <si>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</si>
  <si>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</si>
  <si>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</si>
  <si>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</si>
  <si>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</si>
  <si>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</si>
  <si>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</si>
  <si>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</si>
  <si>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</si>
  <si>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</si>
  <si>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</si>
  <si>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</si>
  <si>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</si>
  <si>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</si>
  <si>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</si>
  <si>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</si>
  <si>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</si>
  <si>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</si>
  <si>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</si>
  <si>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</si>
  <si>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</si>
  <si>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</si>
  <si>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</si>
  <si>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</si>
  <si>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</si>
  <si>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</si>
  <si>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</si>
  <si>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</si>
  <si>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</si>
  <si>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</si>
  <si>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</si>
  <si>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</si>
  <si>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</si>
  <si>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</si>
  <si>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</si>
  <si>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</si>
  <si>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</si>
  <si>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</si>
  <si>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</si>
  <si>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</si>
  <si>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</si>
  <si>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</si>
  <si>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</si>
  <si>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</si>
  <si>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</si>
  <si>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</si>
  <si>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</si>
  <si>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</si>
  <si>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</si>
  <si>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</si>
  <si>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</si>
  <si>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</si>
  <si>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</si>
  <si>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</si>
  <si>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</si>
  <si>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</si>
  <si>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</si>
  <si>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</si>
  <si>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</si>
  <si>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</si>
  <si>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</si>
  <si>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</si>
  <si>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</si>
  <si>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</si>
  <si>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</si>
  <si>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</si>
  <si>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</si>
  <si>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</si>
  <si>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</si>
  <si>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</si>
  <si>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</si>
  <si>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</si>
  <si>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</si>
  <si>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</si>
  <si>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</si>
  <si>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</si>
  <si>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</si>
  <si>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</si>
  <si>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</si>
  <si>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</si>
  <si>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</si>
  <si>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</si>
  <si>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</si>
  <si>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</si>
  <si>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</si>
  <si>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</si>
  <si>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</si>
  <si>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</si>
  <si>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</si>
  <si>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</si>
  <si>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</si>
  <si>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</si>
  <si>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</si>
  <si>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</si>
  <si>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</si>
  <si>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</si>
  <si>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</si>
  <si>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</si>
  <si>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</si>
  <si>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</si>
  <si>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</si>
  <si>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</si>
  <si>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</si>
  <si>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</si>
  <si>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</si>
  <si>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</si>
  <si>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</si>
  <si>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</si>
  <si>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</si>
  <si>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</si>
  <si>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</si>
  <si>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</si>
  <si>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</si>
  <si>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</si>
  <si>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</si>
  <si>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</si>
  <si>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</si>
  <si>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</si>
  <si>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</si>
  <si>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</si>
  <si>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</si>
  <si>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</si>
  <si>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</si>
  <si>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</si>
  <si>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</si>
  <si>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</si>
  <si>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</si>
  <si>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</si>
  <si>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</si>
  <si>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</si>
  <si>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</si>
  <si>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</si>
  <si>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</si>
  <si>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</si>
  <si>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</si>
  <si>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</si>
  <si>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</si>
  <si>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</si>
  <si>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</si>
  <si>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</si>
  <si>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</si>
  <si>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</si>
  <si>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</si>
  <si>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</si>
  <si>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</si>
  <si>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</si>
  <si>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</si>
  <si>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</si>
  <si>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</si>
  <si>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</si>
  <si>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</si>
  <si>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</si>
  <si>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</si>
  <si>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</si>
  <si>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</si>
  <si>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</si>
  <si>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</si>
  <si>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</si>
  <si>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</si>
  <si>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</si>
  <si>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</si>
  <si>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</si>
  <si>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</si>
  <si>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</si>
  <si>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</si>
  <si>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</si>
  <si>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</si>
  <si>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</si>
  <si>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</si>
  <si>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</si>
  <si>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</si>
  <si>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</si>
  <si>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</si>
  <si>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</si>
  <si>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</si>
  <si>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</si>
  <si>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</si>
  <si>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</si>
  <si>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</si>
  <si>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</si>
  <si>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</si>
  <si>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</si>
  <si>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</si>
  <si>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</si>
  <si>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</si>
  <si>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</si>
  <si>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</si>
  <si>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</si>
  <si>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</si>
  <si>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</si>
  <si>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</si>
  <si>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</si>
  <si>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</si>
  <si>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</si>
  <si>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</si>
  <si>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</si>
  <si>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</si>
  <si>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</si>
  <si>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</si>
  <si>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</si>
  <si>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</si>
  <si>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</si>
  <si>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</si>
  <si>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</si>
  <si>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</si>
  <si>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</si>
  <si>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</si>
  <si>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</si>
  <si>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</si>
  <si>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</si>
  <si>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</si>
  <si>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</si>
  <si>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</si>
  <si>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</si>
  <si>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</si>
  <si>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</si>
  <si>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</si>
  <si>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</si>
  <si>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</si>
  <si>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</si>
  <si>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</si>
  <si>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</si>
  <si>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</si>
  <si>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</si>
  <si>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</si>
  <si>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</si>
  <si>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</si>
  <si>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</si>
  <si>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</si>
  <si>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</si>
  <si>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</si>
  <si>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</si>
  <si>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</si>
  <si>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</si>
  <si>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</si>
  <si>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</si>
  <si>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</si>
  <si>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</si>
  <si>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</si>
  <si>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</si>
  <si>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</si>
  <si>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</si>
  <si>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</si>
  <si>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</si>
  <si>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</si>
  <si>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</si>
  <si>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</si>
  <si>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</si>
  <si>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</si>
  <si>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</si>
  <si>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</si>
  <si>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</si>
  <si>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</si>
  <si>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</si>
  <si>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</si>
  <si>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</si>
  <si>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</si>
  <si>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</si>
  <si>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</si>
  <si>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</si>
  <si>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</si>
  <si>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</si>
  <si>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</si>
  <si>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</si>
  <si>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</si>
  <si>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</si>
  <si>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</si>
  <si>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</si>
  <si>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</si>
  <si>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</si>
  <si>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</si>
  <si>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</si>
  <si>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</si>
  <si>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</si>
  <si>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</si>
  <si>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</si>
  <si>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</si>
  <si>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</si>
  <si>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</si>
  <si>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</si>
  <si>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</si>
  <si>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</si>
  <si>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</si>
  <si>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</si>
  <si>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</si>
  <si>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</si>
  <si>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</si>
  <si>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</si>
  <si>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</si>
  <si>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</si>
  <si>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</si>
  <si>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</si>
  <si>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</si>
  <si>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</si>
  <si>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</si>
  <si>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</si>
  <si>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</si>
  <si>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</si>
  <si>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</si>
  <si>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</si>
  <si>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</si>
  <si>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</si>
  <si>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</si>
  <si>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</si>
  <si>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</si>
  <si>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</si>
  <si>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</si>
  <si>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</si>
  <si>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</si>
  <si>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</si>
  <si>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</si>
  <si>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</si>
  <si>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</si>
  <si>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</si>
  <si>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</si>
  <si>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</si>
  <si>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</si>
  <si>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</si>
  <si>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</si>
  <si>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</si>
  <si>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</si>
  <si>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</si>
  <si>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</si>
  <si>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</si>
  <si>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</si>
  <si>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</si>
  <si>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</si>
  <si>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</si>
  <si>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</si>
  <si>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</si>
  <si>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</si>
  <si>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</si>
  <si>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</si>
  <si>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</si>
  <si>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</si>
  <si>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</si>
  <si>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</si>
  <si>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</si>
  <si>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</si>
  <si>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</si>
  <si>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</si>
  <si>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</si>
  <si>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</si>
  <si>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</si>
  <si>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</si>
  <si>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</si>
  <si>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</si>
  <si>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</si>
  <si>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</si>
  <si>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</si>
  <si>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</si>
  <si>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</si>
  <si>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</si>
  <si>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</si>
  <si>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</si>
  <si>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</si>
  <si>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</si>
  <si>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</si>
  <si>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</si>
  <si>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</si>
  <si>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</si>
  <si>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</si>
  <si>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</si>
  <si>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</si>
  <si>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</si>
  <si>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</si>
  <si>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</si>
  <si>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</si>
  <si>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</si>
  <si>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</si>
  <si>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</si>
  <si>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</si>
  <si>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</si>
  <si>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</si>
  <si>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</si>
  <si>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</si>
  <si>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</si>
  <si>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</si>
  <si>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</si>
  <si>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</si>
  <si>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</si>
  <si>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</si>
  <si>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</si>
  <si>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</si>
  <si>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</si>
  <si>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</si>
  <si>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</si>
  <si>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</si>
  <si>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</si>
  <si>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</si>
  <si>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</si>
  <si>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</si>
  <si>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</si>
  <si>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</si>
  <si>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</si>
  <si>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</si>
  <si>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</si>
  <si>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</si>
  <si>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</si>
  <si>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</si>
  <si>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</si>
  <si>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</si>
  <si>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</si>
  <si>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</si>
  <si>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</si>
  <si>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</si>
  <si>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</si>
  <si>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</si>
  <si>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</si>
  <si>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</si>
  <si>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</si>
  <si>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</si>
  <si>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</si>
  <si>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</si>
  <si>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</si>
  <si>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</si>
  <si>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</si>
  <si>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</si>
  <si>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</si>
  <si>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</si>
  <si>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</si>
  <si>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</si>
  <si>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</si>
  <si>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</si>
  <si>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</si>
  <si>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</si>
  <si>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</si>
  <si>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</si>
  <si>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</si>
  <si>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</si>
  <si>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</si>
  <si>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</si>
  <si>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</si>
  <si>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</si>
  <si>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</si>
  <si>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</si>
  <si>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</si>
  <si>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</si>
  <si>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</si>
  <si>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</si>
  <si>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</si>
  <si>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</si>
  <si>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</si>
  <si>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</si>
  <si>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</si>
  <si>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</si>
  <si>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</si>
  <si>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</si>
  <si>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</si>
  <si>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</si>
  <si>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</si>
  <si>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</si>
  <si>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</si>
  <si>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</si>
  <si>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</si>
  <si>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</si>
  <si>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</si>
  <si>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</si>
  <si>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</si>
  <si>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</si>
  <si>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</si>
  <si>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</si>
  <si>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</si>
  <si>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</si>
  <si>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</si>
  <si>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</si>
  <si>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</si>
  <si>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</si>
  <si>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</si>
  <si>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</si>
  <si>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</si>
  <si>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</si>
  <si>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</si>
  <si>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</si>
  <si>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</si>
  <si>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</si>
  <si>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</si>
  <si>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</si>
  <si>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</si>
  <si>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</si>
  <si>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</si>
  <si>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</si>
  <si>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</si>
  <si>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</si>
  <si>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</si>
  <si>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</si>
  <si>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</si>
  <si>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</si>
  <si>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</si>
  <si>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</si>
  <si>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</si>
  <si>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</si>
  <si>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</si>
  <si>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</si>
  <si>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</si>
  <si>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</si>
  <si>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</si>
  <si>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</si>
  <si>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</si>
  <si>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</si>
  <si>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</si>
  <si>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</si>
  <si>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</si>
  <si>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</si>
  <si>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</si>
  <si>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</si>
  <si>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</si>
  <si>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</si>
  <si>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</si>
  <si>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</si>
  <si>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</si>
  <si>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</si>
  <si>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</si>
  <si>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</si>
  <si>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</si>
  <si>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</si>
  <si>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</si>
  <si>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</si>
  <si>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</si>
  <si>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</si>
  <si>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</si>
  <si>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</si>
  <si>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</si>
  <si>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</si>
  <si>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</si>
  <si>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</si>
  <si>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</si>
  <si>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</si>
  <si>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</si>
  <si>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</si>
  <si>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</si>
  <si>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</si>
  <si>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</si>
  <si>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</si>
  <si>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</si>
  <si>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</si>
  <si>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</si>
  <si>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</si>
  <si>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</si>
  <si>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</si>
  <si>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</si>
  <si>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</si>
  <si>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</si>
  <si>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</si>
  <si>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</si>
  <si>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</si>
  <si>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</si>
  <si>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</si>
  <si>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</si>
  <si>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</si>
  <si>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</si>
  <si>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</si>
  <si>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</si>
  <si>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</si>
  <si>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</si>
  <si>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</si>
  <si>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</si>
  <si>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</si>
  <si>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</si>
  <si>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</si>
  <si>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</si>
  <si>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</si>
  <si>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</si>
  <si>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</si>
  <si>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</si>
  <si>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</si>
  <si>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</si>
  <si>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</si>
  <si>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</si>
  <si>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</si>
  <si>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</si>
  <si>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</si>
  <si>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</si>
  <si>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</si>
  <si>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</si>
  <si>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</si>
  <si>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</si>
  <si>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</si>
  <si>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</si>
  <si>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</si>
  <si>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</si>
  <si>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</si>
  <si>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</si>
  <si>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</si>
  <si>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</si>
  <si>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</si>
  <si>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</si>
  <si>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</si>
  <si>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</si>
  <si>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</si>
  <si>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</si>
  <si>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</si>
  <si>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</si>
  <si>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</si>
  <si>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</si>
  <si>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</si>
  <si>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</si>
  <si>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</si>
  <si>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</si>
  <si>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</si>
  <si>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</si>
  <si>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</si>
  <si>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</si>
  <si>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</si>
  <si>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</si>
  <si>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</si>
  <si>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</si>
  <si>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</si>
  <si>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</si>
  <si>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</si>
  <si>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</si>
  <si>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</si>
  <si>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</si>
  <si>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</si>
  <si>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</si>
  <si>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</si>
  <si>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</si>
  <si>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</si>
  <si>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</si>
  <si>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</si>
  <si>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</si>
  <si>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</si>
  <si>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</si>
  <si>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</si>
  <si>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</si>
  <si>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</si>
  <si>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</si>
  <si>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</si>
  <si>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</si>
  <si>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</si>
  <si>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</si>
  <si>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</si>
  <si>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</si>
  <si>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</si>
  <si>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</si>
  <si>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</si>
  <si>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</si>
  <si>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</si>
  <si>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</si>
  <si>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</si>
  <si>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</si>
  <si>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</si>
  <si>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</si>
  <si>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</si>
  <si>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</si>
  <si>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</si>
  <si>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</si>
  <si>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</si>
  <si>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</si>
  <si>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</si>
  <si>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</si>
  <si>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</si>
  <si>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</si>
  <si>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</si>
  <si>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</si>
  <si>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</si>
  <si>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</si>
  <si>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</si>
  <si>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</si>
  <si>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</si>
  <si>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</si>
  <si>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</si>
  <si>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</si>
  <si>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</si>
  <si>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</si>
  <si>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</si>
  <si>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</si>
  <si>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</si>
  <si>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</si>
  <si>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</si>
  <si>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</si>
  <si>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</si>
  <si>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</si>
  <si>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</si>
  <si>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</si>
  <si>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</si>
  <si>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</si>
  <si>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</si>
  <si>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</si>
  <si>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</si>
  <si>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</si>
  <si>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</si>
  <si>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</si>
  <si>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</si>
  <si>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</si>
  <si>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</si>
  <si>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</si>
  <si>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</si>
  <si>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</si>
  <si>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</si>
  <si>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</si>
  <si>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</si>
  <si>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</si>
  <si>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</si>
  <si>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</si>
  <si>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</si>
  <si>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</si>
  <si>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</si>
  <si>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</si>
  <si>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</si>
  <si>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</si>
  <si>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</si>
  <si>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</si>
  <si>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</si>
  <si>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</si>
  <si>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</si>
  <si>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</si>
  <si>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</si>
  <si>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</si>
  <si>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</si>
  <si>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</si>
  <si>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</si>
  <si>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</si>
  <si>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</si>
  <si>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</si>
  <si>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</si>
  <si>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</si>
  <si>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</si>
  <si>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</si>
  <si>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</si>
  <si>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</si>
  <si>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</si>
  <si>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</si>
  <si>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</si>
  <si>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</si>
  <si>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</si>
  <si>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</si>
  <si>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</si>
  <si>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</si>
  <si>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</si>
  <si>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</si>
  <si>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</si>
  <si>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</si>
  <si>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</si>
  <si>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</si>
  <si>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</si>
  <si>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</si>
  <si>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</si>
  <si>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</si>
  <si>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</si>
  <si>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</si>
  <si>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</si>
  <si>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</si>
  <si>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</si>
  <si>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</si>
  <si>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</si>
  <si>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</si>
  <si>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</si>
  <si>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</si>
  <si>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</si>
  <si>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</si>
  <si>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</si>
  <si>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</si>
  <si>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</si>
  <si>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</si>
  <si>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</si>
  <si>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</si>
  <si>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</si>
  <si>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</si>
  <si>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</si>
  <si>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</si>
  <si>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</si>
  <si>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</si>
  <si>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</si>
  <si>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</si>
  <si>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</si>
  <si>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</si>
  <si>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</si>
  <si>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</si>
  <si>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</si>
  <si>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</si>
  <si>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</si>
  <si>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</si>
  <si>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</si>
  <si>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</si>
  <si>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</si>
  <si>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</si>
  <si>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</si>
  <si>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</si>
  <si>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</si>
  <si>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</si>
  <si>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</si>
  <si>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</si>
  <si>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</si>
  <si>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</si>
  <si>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</si>
  <si>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</si>
  <si>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</si>
  <si>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</si>
  <si>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</si>
  <si>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</si>
  <si>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</si>
  <si>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</si>
  <si>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</si>
  <si>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</si>
  <si>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</si>
  <si>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</si>
  <si>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</si>
  <si>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</si>
  <si>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</si>
  <si>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</si>
  <si>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</si>
  <si>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</si>
  <si>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</si>
  <si>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</si>
  <si>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</si>
  <si>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</si>
  <si>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</si>
  <si>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</si>
  <si>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</si>
  <si>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</si>
  <si>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</si>
  <si>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</si>
  <si>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</si>
  <si>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</si>
  <si>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</si>
  <si>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</si>
  <si>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</si>
  <si>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</si>
  <si>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</si>
  <si>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</si>
  <si>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</si>
  <si>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</si>
  <si>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</si>
  <si>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</si>
  <si>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</si>
  <si>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</si>
  <si>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</si>
  <si>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</si>
  <si>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</si>
  <si>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</si>
  <si>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</si>
  <si>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</si>
  <si>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</si>
  <si>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</si>
  <si>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</si>
  <si>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</si>
  <si>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</si>
  <si>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</si>
  <si>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</si>
  <si>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</si>
  <si>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</si>
  <si>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</si>
  <si>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</si>
  <si>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</si>
  <si>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</si>
  <si>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</si>
  <si>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</si>
  <si>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</si>
  <si>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</si>
  <si>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</si>
  <si>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</si>
  <si>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</si>
  <si>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</si>
  <si>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</si>
  <si>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</si>
  <si>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</si>
  <si>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</si>
  <si>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</si>
  <si>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</si>
  <si>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</si>
  <si>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</si>
  <si>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</si>
  <si>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</si>
  <si>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</si>
  <si>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</si>
  <si>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</si>
  <si>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</si>
  <si>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</si>
  <si>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</si>
  <si>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</si>
  <si>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</si>
  <si>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</si>
  <si>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</si>
  <si>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</si>
  <si>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</si>
  <si>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</si>
  <si>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</si>
  <si>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</si>
  <si>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</si>
  <si>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</si>
  <si>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</si>
  <si>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</si>
  <si>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</si>
  <si>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</si>
  <si>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</si>
  <si>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</si>
  <si>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</si>
  <si>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</si>
  <si>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</si>
  <si>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</si>
  <si>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</si>
  <si>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</si>
  <si>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</si>
  <si>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</si>
  <si>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</si>
  <si>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</si>
  <si>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</si>
  <si>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</si>
  <si>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</si>
  <si>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</si>
  <si>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</si>
  <si>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</si>
  <si>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</si>
  <si>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</si>
  <si>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</si>
  <si>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</si>
  <si>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</si>
  <si>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</si>
  <si>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</si>
  <si>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</si>
  <si>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</si>
  <si>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</si>
  <si>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</si>
  <si>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</si>
  <si>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</si>
  <si>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</si>
  <si>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</si>
  <si>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</si>
  <si>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</si>
  <si>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</si>
  <si>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</si>
  <si>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</si>
  <si>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</si>
  <si>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</si>
  <si>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</si>
  <si>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</si>
  <si>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</si>
  <si>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</si>
  <si>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</si>
  <si>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</si>
  <si>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</si>
  <si>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</si>
  <si>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</si>
  <si>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</si>
  <si>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</si>
  <si>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</si>
  <si>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</si>
  <si>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</si>
  <si>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</si>
  <si>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</si>
  <si>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</si>
  <si>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</si>
  <si>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</si>
  <si>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</si>
  <si>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</si>
  <si>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</si>
  <si>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</si>
  <si>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</si>
  <si>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</si>
  <si>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</si>
  <si>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</si>
  <si>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</si>
  <si>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</si>
  <si>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</si>
  <si>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</si>
  <si>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</si>
  <si>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</si>
  <si>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</si>
  <si>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</si>
  <si>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</si>
  <si>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</si>
  <si>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</si>
  <si>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</si>
  <si>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</si>
  <si>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</si>
  <si>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</si>
  <si>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</si>
  <si>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</si>
  <si>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</si>
  <si>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</si>
  <si>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</si>
  <si>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</si>
  <si>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</si>
  <si>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</si>
  <si>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</si>
  <si>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</si>
  <si>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</si>
  <si>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</si>
  <si>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</si>
  <si>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</si>
  <si>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</si>
  <si>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</si>
  <si>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</si>
  <si>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</si>
  <si>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</si>
  <si>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</si>
  <si>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</si>
  <si>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</si>
  <si>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</si>
  <si>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</si>
  <si>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</si>
  <si>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</si>
  <si>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</si>
  <si>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</si>
  <si>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</si>
  <si>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</si>
  <si>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</si>
  <si>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</si>
  <si>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</si>
  <si>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</si>
  <si>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</si>
  <si>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</si>
  <si>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</si>
  <si>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</si>
  <si>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</si>
  <si>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</si>
  <si>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</si>
  <si>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</si>
  <si>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</si>
  <si>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</si>
  <si>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</si>
  <si>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</si>
  <si>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</si>
  <si>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</si>
  <si>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</si>
  <si>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</si>
  <si>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</si>
  <si>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</si>
  <si>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</si>
  <si>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</si>
  <si>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</si>
  <si>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</si>
  <si>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</si>
  <si>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</si>
  <si>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</si>
  <si>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</si>
  <si>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</si>
  <si>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</si>
  <si>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</si>
  <si>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</si>
  <si>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</si>
  <si>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</si>
  <si>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</si>
  <si>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</si>
  <si>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</si>
  <si>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</si>
  <si>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</si>
  <si>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</si>
  <si>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</si>
  <si>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</si>
  <si>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</si>
  <si>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</si>
  <si>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</si>
  <si>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</si>
  <si>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</si>
  <si>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</si>
  <si>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</si>
  <si>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</si>
  <si>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</si>
  <si>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</si>
  <si>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</si>
  <si>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</si>
  <si>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</si>
  <si>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</si>
  <si>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</si>
  <si>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</si>
  <si>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</si>
  <si>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</si>
  <si>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</si>
  <si>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</si>
  <si>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</si>
  <si>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</si>
  <si>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</si>
  <si>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</si>
  <si>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</si>
  <si>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</si>
  <si>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</si>
  <si>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</si>
  <si>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</si>
  <si>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</si>
  <si>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</si>
  <si>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</si>
  <si>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</si>
  <si>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</si>
  <si>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</si>
  <si>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</si>
  <si>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</si>
  <si>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</si>
  <si>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</si>
  <si>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</si>
  <si>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</si>
  <si>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</si>
  <si>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</si>
  <si>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</si>
  <si>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</si>
  <si>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</si>
  <si>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</si>
  <si>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</si>
  <si>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</si>
  <si>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</si>
  <si>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</si>
  <si>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</si>
  <si>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</si>
  <si>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</si>
  <si>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</si>
  <si>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</si>
  <si>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</si>
  <si>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</si>
  <si>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</si>
  <si>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</si>
  <si>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</si>
  <si>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</si>
  <si>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</si>
  <si>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</si>
  <si>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</si>
  <si>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</si>
  <si>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</si>
  <si>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</si>
  <si>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</si>
  <si>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</si>
  <si>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</si>
  <si>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</si>
  <si>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</si>
  <si>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</si>
  <si>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</si>
  <si>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</si>
  <si>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</si>
  <si>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</si>
  <si>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</si>
  <si>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</si>
  <si>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</si>
  <si>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</si>
  <si>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</si>
  <si>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</si>
  <si>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</si>
  <si>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</si>
  <si>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</si>
  <si>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</si>
  <si>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</si>
  <si>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</si>
  <si>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</si>
  <si>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</si>
  <si>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</si>
  <si>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</si>
  <si>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</si>
  <si>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</si>
  <si>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</si>
  <si>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</si>
  <si>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</si>
  <si>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</si>
  <si>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</si>
  <si>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</si>
  <si>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</si>
  <si>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</si>
  <si>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</si>
  <si>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</si>
  <si>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</si>
  <si>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</si>
  <si>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</si>
  <si>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</si>
  <si>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</si>
  <si>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</si>
  <si>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</si>
  <si>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</si>
  <si>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</si>
  <si>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</si>
  <si>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</si>
  <si>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</si>
  <si>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</si>
  <si>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</si>
  <si>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</si>
  <si>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</si>
  <si>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</si>
  <si>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</si>
  <si>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</si>
  <si>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</si>
  <si>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</si>
  <si>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</si>
  <si>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</si>
  <si>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</si>
  <si>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</si>
  <si>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</si>
  <si>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</si>
  <si>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</si>
  <si>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</si>
  <si>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</si>
  <si>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</si>
  <si>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</si>
  <si>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</si>
  <si>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</si>
  <si>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</si>
  <si>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</si>
  <si>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</si>
  <si>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</si>
  <si>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</si>
  <si>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</si>
  <si>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</si>
  <si>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</si>
  <si>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</si>
  <si>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</si>
  <si>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</si>
  <si>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</si>
  <si>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</si>
  <si>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</si>
  <si>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</si>
  <si>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</si>
  <si>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</si>
  <si>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</si>
  <si>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</si>
  <si>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</si>
  <si>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</si>
  <si>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</si>
  <si>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</si>
  <si>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</si>
  <si>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</si>
  <si>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</si>
  <si>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</si>
  <si>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</si>
  <si>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</si>
  <si>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</si>
  <si>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</si>
  <si>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</si>
  <si>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</si>
  <si>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</si>
  <si>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</si>
  <si>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</si>
  <si>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</si>
  <si>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</si>
  <si>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</si>
  <si>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</si>
  <si>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</si>
  <si>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</si>
  <si>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</si>
  <si>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</si>
  <si>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</si>
  <si>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</si>
  <si>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</si>
  <si>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</si>
  <si>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</si>
  <si>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</si>
  <si>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</si>
  <si>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</si>
  <si>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</si>
  <si>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</si>
  <si>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</si>
  <si>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</si>
  <si>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</si>
  <si>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</si>
  <si>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</si>
  <si>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</si>
  <si>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</si>
  <si>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</si>
  <si>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</si>
  <si>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</si>
  <si>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</si>
  <si>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</si>
  <si>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</si>
  <si>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</si>
  <si>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</si>
  <si>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</si>
  <si>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</si>
  <si>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</si>
  <si>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</si>
  <si>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</si>
  <si>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</si>
  <si>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</si>
  <si>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</si>
  <si>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</si>
  <si>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</si>
  <si>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</si>
  <si>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</si>
  <si>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</si>
  <si>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</si>
  <si>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</si>
  <si>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</si>
  <si>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</si>
  <si>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</si>
  <si>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</si>
  <si>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</si>
  <si>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</si>
  <si>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</si>
  <si>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</si>
  <si>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</si>
  <si>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</si>
  <si>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</si>
  <si>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</si>
  <si>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</si>
  <si>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</si>
  <si>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</si>
  <si>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</si>
  <si>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</si>
  <si>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</si>
  <si>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</si>
  <si>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</si>
  <si>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</si>
  <si>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</si>
  <si>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</si>
  <si>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</si>
  <si>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</si>
  <si>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</si>
  <si>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</si>
  <si>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</si>
  <si>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</si>
  <si>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</si>
  <si>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</si>
  <si>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</si>
  <si>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</si>
  <si>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</si>
  <si>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</si>
  <si>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</si>
  <si>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</si>
  <si>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</si>
  <si>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</si>
  <si>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</si>
  <si>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</si>
  <si>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</si>
  <si>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</si>
  <si>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</si>
  <si>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</si>
  <si>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</si>
  <si>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</si>
  <si>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</si>
  <si>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</si>
  <si>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</si>
  <si>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</si>
  <si>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</si>
  <si>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</si>
  <si>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</si>
  <si>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</si>
  <si>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</si>
  <si>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</si>
  <si>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</si>
  <si>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</si>
  <si>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</si>
  <si>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</si>
  <si>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</si>
  <si>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</si>
  <si>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</si>
  <si>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</si>
  <si>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</si>
  <si>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</si>
  <si>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</si>
  <si>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</si>
  <si>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</si>
  <si>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</si>
  <si>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</si>
  <si>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</si>
  <si>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</si>
  <si>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</si>
  <si>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</si>
  <si>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</si>
  <si>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</si>
  <si>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</si>
  <si>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</si>
  <si>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</si>
  <si>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</si>
  <si>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</si>
  <si>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</si>
  <si>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</si>
  <si>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</si>
  <si>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</si>
  <si>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</si>
  <si>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</si>
  <si>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</si>
  <si>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</si>
  <si>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</si>
  <si>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</si>
  <si>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</si>
  <si>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</si>
  <si>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</si>
  <si>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</si>
  <si>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</si>
  <si>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</si>
  <si>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</si>
  <si>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</si>
  <si>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</si>
  <si>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</si>
  <si>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</si>
  <si>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</si>
  <si>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</si>
  <si>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</si>
  <si>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</si>
  <si>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</si>
  <si>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</si>
  <si>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</si>
  <si>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</si>
  <si>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</si>
  <si>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</si>
  <si>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</si>
  <si>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</si>
  <si>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</si>
  <si>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</si>
  <si>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</si>
  <si>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</si>
  <si>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</si>
  <si>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</si>
  <si>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</si>
  <si>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</si>
  <si>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</si>
  <si>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</si>
  <si>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</si>
  <si>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</si>
  <si>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</si>
  <si>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</si>
  <si>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</si>
  <si>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</si>
  <si>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</si>
  <si>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</si>
  <si>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</si>
  <si>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</si>
  <si>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</si>
  <si>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</si>
  <si>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</si>
  <si>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</si>
  <si>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</si>
  <si>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</si>
  <si>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</si>
  <si>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</si>
  <si>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</si>
  <si>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</si>
  <si>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</si>
  <si>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</si>
  <si>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</si>
  <si>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</si>
  <si>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</si>
  <si>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</si>
  <si>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</si>
  <si>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</si>
  <si>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</si>
  <si>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</si>
  <si>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</si>
  <si>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</si>
  <si>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</si>
  <si>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</si>
  <si>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</si>
  <si>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</si>
  <si>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</si>
  <si>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</si>
  <si>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</si>
  <si>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</si>
  <si>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</si>
  <si>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</si>
  <si>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</si>
  <si>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</si>
  <si>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</si>
  <si>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</si>
  <si>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</si>
  <si>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</si>
  <si>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</si>
  <si>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</si>
  <si>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</si>
  <si>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</si>
  <si>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</si>
  <si>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</si>
  <si>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</si>
  <si>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</si>
  <si>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</si>
  <si>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</si>
  <si>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</si>
  <si>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</si>
  <si>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</si>
  <si>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</si>
  <si>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</si>
  <si>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</si>
  <si>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</si>
  <si>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</si>
  <si>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</si>
  <si>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</si>
  <si>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</si>
  <si>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</si>
  <si>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</si>
  <si>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</si>
  <si>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</si>
  <si>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</si>
  <si>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</si>
  <si>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</si>
  <si>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</si>
  <si>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</si>
  <si>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</si>
  <si>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</si>
  <si>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</si>
  <si>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</si>
  <si>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</si>
  <si>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</si>
  <si>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</si>
  <si>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</si>
  <si>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</si>
  <si>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</si>
  <si>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</si>
  <si>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</si>
  <si>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</si>
  <si>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</si>
  <si>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</si>
  <si>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</si>
  <si>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</si>
  <si>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</si>
  <si>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</si>
  <si>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</si>
  <si>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</si>
  <si>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</si>
  <si>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</si>
  <si>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</si>
  <si>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</si>
  <si>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</si>
  <si>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</si>
  <si>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</si>
  <si>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</si>
  <si>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</si>
  <si>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</si>
  <si>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</si>
  <si>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</si>
  <si>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</si>
  <si>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</si>
  <si>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</si>
  <si>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</si>
  <si>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</si>
  <si>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</si>
  <si>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</si>
  <si>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</si>
  <si>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</si>
  <si>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</si>
  <si>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</si>
  <si>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</si>
  <si>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</si>
  <si>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</si>
  <si>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</si>
  <si>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</si>
  <si>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</si>
  <si>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</si>
  <si>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</si>
  <si>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</si>
  <si>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</si>
  <si>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</si>
  <si>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</si>
  <si>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</si>
  <si>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</si>
  <si>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</si>
  <si>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</si>
  <si>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</si>
  <si>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</si>
  <si>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</si>
  <si>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</si>
  <si>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</si>
  <si>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</si>
  <si>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</si>
  <si>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</si>
  <si>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</si>
  <si>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</si>
  <si>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</si>
  <si>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</si>
  <si>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</si>
  <si>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</si>
  <si>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</si>
  <si>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</si>
  <si>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</si>
  <si>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</si>
  <si>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</si>
  <si>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</si>
  <si>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</si>
  <si>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</si>
  <si>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</si>
  <si>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</si>
  <si>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</si>
  <si>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</si>
  <si>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</si>
  <si>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</si>
  <si>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</si>
  <si>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</si>
  <si>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</si>
  <si>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</si>
  <si>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</si>
  <si>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</si>
  <si>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</si>
  <si>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</si>
  <si>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</si>
  <si>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</si>
  <si>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</si>
  <si>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</si>
  <si>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</si>
  <si>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</si>
  <si>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</si>
  <si>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</si>
  <si>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</si>
  <si>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</si>
  <si>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</si>
  <si>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</si>
  <si>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</si>
  <si>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</si>
  <si>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</si>
  <si>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</si>
  <si>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</si>
  <si>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</si>
  <si>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</si>
  <si>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</si>
  <si>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</si>
  <si>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</si>
  <si>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</si>
  <si>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</si>
  <si>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</si>
  <si>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</si>
  <si>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</si>
  <si>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</si>
  <si>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</si>
  <si>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</si>
  <si>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</si>
  <si>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</si>
  <si>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</si>
  <si>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</si>
  <si>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</si>
  <si>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</si>
  <si>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</si>
  <si>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</si>
  <si>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</si>
  <si>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</si>
  <si>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</si>
  <si>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</si>
  <si>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</si>
  <si>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</si>
  <si>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</si>
  <si>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</si>
  <si>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</si>
  <si>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</si>
  <si>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</si>
  <si>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</si>
  <si>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</si>
  <si>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</si>
  <si>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</si>
  <si>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</si>
  <si>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</si>
  <si>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</si>
  <si>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</si>
  <si>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</si>
  <si>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</si>
  <si>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</si>
  <si>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</si>
  <si>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</si>
  <si>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</si>
  <si>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</si>
  <si>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</si>
  <si>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</si>
  <si>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</si>
  <si>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</si>
  <si>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</si>
  <si>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</si>
  <si>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</si>
  <si>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</si>
  <si>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</si>
  <si>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</si>
  <si>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</si>
  <si>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</si>
  <si>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</si>
  <si>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</si>
  <si>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</si>
  <si>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</si>
  <si>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</si>
  <si>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</si>
  <si>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</si>
  <si>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</si>
  <si>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</si>
  <si>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</si>
  <si>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</si>
  <si>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</si>
  <si>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</si>
  <si>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</si>
  <si>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</si>
  <si>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</si>
  <si>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</si>
  <si>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</si>
  <si>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</si>
  <si>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</si>
  <si>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</si>
  <si>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</si>
  <si>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</si>
  <si>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</si>
  <si>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</si>
  <si>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</si>
  <si>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</si>
  <si>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</si>
  <si>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</si>
  <si>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</si>
  <si>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</si>
  <si>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</si>
  <si>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</si>
  <si>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</si>
  <si>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</si>
  <si>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</si>
  <si>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</si>
  <si>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</si>
  <si>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</si>
  <si>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</si>
  <si>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</si>
  <si>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</si>
  <si>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</si>
  <si>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</si>
  <si>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</si>
  <si>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</si>
  <si>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</si>
  <si>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</si>
  <si>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</si>
  <si>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</si>
  <si>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</si>
  <si>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</si>
  <si>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</si>
  <si>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</si>
  <si>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</si>
  <si>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</si>
  <si>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</si>
  <si>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</si>
  <si>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</si>
  <si>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</si>
  <si>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</si>
  <si>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</si>
  <si>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</si>
  <si>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</si>
  <si>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</si>
  <si>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</si>
  <si>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</si>
  <si>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</si>
  <si>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</si>
  <si>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</si>
  <si>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</si>
  <si>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</si>
  <si>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</si>
  <si>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</si>
  <si>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</si>
  <si>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</si>
  <si>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</si>
  <si>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</si>
  <si>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</si>
  <si>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</si>
  <si>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</si>
  <si>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</si>
  <si>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</si>
  <si>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</si>
  <si>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</si>
  <si>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</si>
  <si>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</si>
  <si>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</si>
  <si>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</si>
  <si>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</si>
  <si>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</si>
  <si>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</si>
  <si>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</si>
  <si>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</si>
  <si>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</si>
  <si>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</si>
  <si>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</si>
  <si>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</si>
  <si>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</si>
  <si>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</si>
  <si>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</si>
  <si>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</si>
  <si>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</si>
  <si>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</si>
  <si>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</si>
  <si>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</si>
  <si>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</si>
  <si>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</si>
  <si>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</si>
  <si>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</si>
  <si>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</si>
  <si>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</si>
  <si>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</si>
  <si>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</si>
  <si>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</si>
  <si>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</si>
  <si>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</si>
  <si>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</si>
  <si>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</si>
  <si>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</si>
  <si>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</si>
  <si>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</si>
  <si>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</si>
  <si>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</si>
  <si>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</si>
  <si>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</si>
  <si>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</si>
  <si>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</si>
  <si>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</si>
  <si>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</si>
  <si>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</si>
  <si>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</si>
  <si>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</si>
  <si>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</si>
  <si>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</si>
  <si>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</si>
  <si>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</si>
  <si>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</si>
  <si>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</si>
  <si>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</si>
  <si>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</si>
  <si>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</si>
  <si>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</si>
  <si>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</si>
  <si>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</si>
  <si>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</si>
  <si>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</si>
  <si>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</si>
  <si>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</si>
  <si>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</si>
  <si>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</si>
  <si>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</si>
  <si>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</si>
  <si>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</si>
  <si>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</si>
  <si>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</si>
  <si>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</si>
  <si>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</si>
  <si>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</si>
  <si>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</si>
  <si>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</si>
  <si>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</si>
  <si>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</si>
  <si>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</si>
  <si>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</si>
  <si>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</si>
  <si>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</si>
  <si>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</si>
  <si>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</si>
  <si>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</si>
  <si>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</si>
  <si>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</si>
  <si>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</si>
  <si>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</si>
  <si>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</si>
  <si>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</si>
  <si>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</si>
  <si>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</si>
  <si>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</si>
  <si>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</si>
  <si>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</si>
  <si>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</si>
  <si>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</si>
  <si>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</si>
  <si>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</si>
  <si>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</si>
  <si>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</si>
  <si>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</si>
  <si>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</si>
  <si>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</si>
  <si>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</si>
  <si>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</si>
  <si>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</si>
  <si>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</si>
  <si>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</si>
  <si>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</si>
  <si>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</si>
  <si>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</si>
  <si>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</si>
  <si>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</si>
  <si>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</si>
  <si>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</si>
  <si>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</si>
  <si>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</si>
  <si>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</si>
  <si>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</si>
  <si>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</si>
  <si>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</si>
  <si>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</si>
  <si>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</si>
  <si>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</si>
  <si>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</si>
  <si>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</si>
  <si>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</si>
  <si>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</si>
  <si>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</si>
  <si>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</si>
  <si>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</si>
  <si>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</si>
  <si>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</si>
  <si>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</si>
  <si>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</si>
  <si>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</si>
  <si>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</si>
  <si>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</si>
  <si>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</si>
  <si>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</si>
  <si>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</si>
  <si>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</si>
  <si>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</si>
  <si>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</si>
  <si>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</si>
  <si>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</si>
  <si>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</si>
  <si>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</si>
  <si>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</si>
  <si>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</si>
  <si>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</si>
  <si>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</si>
  <si>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</si>
  <si>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</si>
  <si>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</si>
  <si>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</si>
  <si>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</si>
  <si>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</si>
  <si>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</si>
  <si>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</si>
  <si>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</si>
  <si>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</si>
  <si>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</si>
  <si>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</si>
  <si>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</si>
  <si>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</si>
  <si>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</si>
  <si>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</si>
  <si>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</si>
  <si>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</si>
  <si>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</si>
  <si>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</si>
  <si>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</si>
  <si>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</si>
  <si>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</si>
  <si>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</si>
  <si>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</si>
  <si>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</si>
  <si>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</si>
  <si>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</si>
  <si>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</si>
  <si>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</si>
  <si>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</si>
  <si>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</si>
  <si>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</si>
  <si>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</si>
  <si>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</si>
  <si>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</si>
  <si>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</si>
  <si>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</si>
  <si>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</si>
  <si>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</si>
  <si>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</si>
  <si>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</si>
  <si>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</si>
  <si>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</si>
  <si>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</si>
  <si>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</si>
  <si>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</si>
  <si>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</si>
  <si>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</si>
  <si>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</si>
  <si>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</si>
  <si>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</si>
  <si>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</si>
  <si>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</si>
  <si>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</si>
  <si>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</si>
  <si>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</si>
  <si>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</si>
  <si>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</si>
  <si>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</si>
  <si>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</si>
  <si>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</si>
  <si>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</si>
  <si>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</si>
  <si>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</si>
  <si>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</si>
  <si>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</si>
  <si>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</si>
  <si>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</si>
  <si>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</si>
  <si>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</si>
  <si>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</si>
  <si>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</si>
  <si>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</si>
  <si>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</si>
  <si>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</si>
  <si>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</si>
  <si>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</si>
  <si>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</si>
  <si>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</si>
  <si>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</si>
  <si>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</si>
  <si>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</si>
  <si>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</si>
  <si>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</si>
  <si>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</si>
  <si>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</si>
  <si>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</si>
  <si>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</si>
  <si>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</si>
  <si>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</si>
  <si>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</si>
  <si>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</si>
  <si>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</si>
  <si>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</si>
  <si>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</si>
  <si>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</si>
  <si>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</si>
  <si>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</si>
  <si>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</si>
  <si>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</si>
  <si>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</si>
  <si>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</si>
  <si>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</si>
  <si>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</si>
  <si>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</si>
  <si>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</si>
  <si>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</si>
  <si>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</si>
  <si>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</si>
  <si>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</si>
  <si>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</si>
  <si>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</si>
  <si>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</si>
  <si>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</si>
  <si>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</si>
  <si>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</si>
  <si>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</si>
  <si>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</si>
  <si>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</si>
  <si>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</si>
  <si>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</si>
  <si>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</si>
  <si>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</si>
  <si>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</si>
  <si>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</si>
  <si>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</si>
  <si>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</si>
  <si>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</si>
  <si>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</si>
  <si>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</si>
  <si>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</si>
  <si>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</si>
  <si>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</si>
  <si>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</si>
  <si>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</si>
  <si>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</si>
  <si>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</si>
  <si>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</si>
  <si>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</si>
  <si>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</si>
  <si>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</si>
  <si>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</si>
  <si>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</si>
  <si>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</si>
  <si>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</si>
  <si>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</si>
  <si>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</si>
  <si>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</si>
  <si>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</si>
  <si>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</si>
  <si>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</si>
  <si>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</si>
  <si>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</si>
  <si>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</si>
  <si>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</si>
  <si>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</si>
  <si>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</si>
  <si>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</si>
  <si>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</si>
  <si>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</si>
  <si>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</si>
  <si>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</si>
  <si>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</si>
  <si>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</si>
  <si>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</si>
  <si>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</si>
  <si>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</si>
  <si>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</si>
  <si>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</si>
  <si>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</si>
  <si>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</si>
  <si>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</si>
  <si>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</si>
  <si>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</si>
  <si>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</si>
  <si>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</si>
  <si>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</si>
  <si>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</si>
  <si>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</si>
  <si>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</si>
  <si>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</si>
  <si>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</si>
  <si>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</si>
  <si>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</si>
  <si>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</si>
  <si>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</si>
  <si>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</si>
  <si>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</si>
  <si>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</si>
  <si>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</si>
  <si>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</si>
  <si>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</si>
  <si>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</si>
  <si>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</si>
  <si>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</si>
  <si>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</si>
  <si>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</si>
  <si>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</si>
  <si>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</si>
  <si>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</si>
  <si>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</si>
  <si>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</si>
  <si>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</si>
  <si>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</si>
  <si>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</si>
  <si>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</si>
  <si>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</si>
  <si>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</si>
  <si>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</si>
  <si>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</si>
  <si>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</si>
  <si>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</si>
  <si>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</si>
  <si>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</si>
  <si>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</si>
  <si>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</si>
  <si>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</si>
  <si>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</si>
  <si>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</si>
  <si>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</si>
  <si>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</si>
  <si>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</si>
  <si>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</si>
  <si>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</si>
  <si>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</si>
  <si>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</si>
  <si>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</si>
  <si>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</si>
  <si>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</si>
  <si>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</si>
  <si>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</si>
  <si>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</si>
  <si>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</si>
  <si>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</si>
  <si>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</si>
  <si>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</si>
  <si>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</si>
  <si>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</si>
  <si>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</si>
  <si>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</si>
  <si>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</si>
  <si>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</si>
  <si>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</si>
  <si>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</si>
  <si>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</si>
  <si>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</si>
  <si>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</si>
  <si>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</si>
  <si>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</si>
  <si>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</si>
  <si>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</si>
  <si>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</si>
  <si>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</si>
  <si>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</si>
  <si>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</si>
  <si>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</si>
  <si>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</si>
  <si>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</si>
  <si>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</si>
  <si>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</si>
  <si>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</si>
  <si>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</si>
  <si>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</si>
  <si>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</si>
  <si>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</si>
  <si>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</si>
  <si>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</si>
  <si>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</si>
  <si>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</si>
  <si>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</si>
  <si>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</si>
  <si>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</si>
  <si>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</si>
  <si>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</si>
  <si>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</si>
  <si>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</si>
  <si>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</si>
  <si>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</si>
  <si>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</si>
  <si>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</si>
  <si>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</si>
  <si>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</si>
  <si>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</si>
  <si>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</si>
  <si>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</si>
  <si>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</si>
  <si>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</si>
  <si>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</si>
  <si>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</si>
  <si>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</si>
  <si>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</si>
  <si>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</si>
  <si>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</si>
  <si>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</si>
  <si>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</si>
  <si>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</si>
  <si>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</si>
  <si>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</si>
  <si>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</si>
  <si>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</si>
  <si>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</si>
  <si>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</si>
  <si>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</si>
  <si>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</si>
  <si>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</si>
  <si>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</si>
  <si>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</si>
  <si>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</si>
  <si>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</si>
  <si>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</si>
  <si>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</si>
  <si>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</si>
  <si>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</si>
  <si>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</si>
  <si>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</si>
  <si>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</si>
  <si>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</si>
  <si>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</si>
  <si>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</si>
  <si>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</si>
  <si>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</si>
  <si>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</si>
  <si>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</si>
  <si>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</si>
  <si>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</si>
  <si>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</si>
  <si>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</si>
  <si>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</si>
  <si>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</si>
  <si>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</si>
  <si>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</si>
  <si>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</si>
  <si>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</si>
  <si>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</si>
  <si>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</si>
  <si>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</si>
  <si>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</si>
  <si>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</si>
  <si>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</si>
  <si>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</si>
  <si>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</si>
  <si>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</si>
  <si>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</si>
  <si>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</si>
  <si>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</si>
  <si>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</si>
  <si>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</si>
  <si>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</si>
  <si>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</si>
  <si>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</si>
  <si>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</si>
  <si>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</si>
  <si>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</si>
  <si>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</si>
  <si>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</si>
  <si>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</si>
  <si>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</si>
  <si>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</si>
  <si>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</si>
  <si>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</si>
  <si>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</si>
  <si>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</si>
  <si>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</si>
  <si>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</si>
  <si>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</si>
  <si>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</si>
  <si>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</si>
  <si>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</si>
  <si>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</si>
  <si>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</si>
  <si>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</si>
  <si>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</si>
  <si>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</si>
  <si>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</si>
  <si>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</si>
  <si>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</si>
  <si>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</si>
  <si>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</si>
  <si>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</si>
  <si>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</si>
  <si>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</si>
  <si>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</si>
  <si>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</si>
  <si>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</si>
  <si>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</si>
  <si>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</si>
  <si>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</si>
  <si>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</si>
  <si>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</si>
  <si>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</si>
  <si>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</si>
  <si>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</si>
  <si>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</si>
  <si>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</si>
  <si>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</si>
  <si>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</si>
  <si>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</si>
  <si>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</si>
  <si>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</si>
  <si>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</si>
  <si>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</si>
  <si>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</si>
  <si>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</si>
  <si>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</si>
  <si>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</si>
  <si>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</si>
  <si>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</si>
  <si>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</si>
  <si>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</si>
  <si>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</si>
  <si>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</si>
  <si>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</si>
  <si>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</si>
  <si>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</si>
  <si>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</si>
  <si>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</si>
  <si>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</si>
  <si>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</si>
  <si>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</si>
  <si>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</si>
  <si>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</si>
  <si>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</si>
  <si>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</si>
  <si>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</si>
  <si>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</si>
  <si>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</si>
  <si>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</si>
  <si>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</si>
  <si>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</si>
  <si>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</si>
  <si>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</si>
  <si>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</si>
  <si>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</si>
  <si>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</si>
  <si>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</si>
  <si>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</si>
  <si>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</si>
  <si>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</si>
  <si>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</si>
  <si>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</si>
  <si>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</si>
  <si>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</si>
  <si>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</si>
  <si>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</si>
  <si>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</si>
  <si>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</si>
  <si>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</si>
  <si>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</si>
  <si>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</si>
  <si>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</si>
  <si>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</si>
  <si>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</si>
  <si>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</si>
  <si>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</si>
  <si>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</si>
  <si>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</si>
  <si>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</si>
  <si>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</si>
  <si>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</si>
  <si>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</si>
  <si>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</si>
  <si>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</si>
  <si>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</si>
  <si>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</si>
  <si>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</si>
  <si>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</si>
  <si>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</si>
  <si>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</si>
  <si>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</si>
  <si>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</si>
  <si>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</si>
  <si>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</si>
  <si>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</si>
  <si>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</si>
  <si>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</si>
  <si>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</si>
  <si>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</si>
  <si>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</si>
  <si>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</si>
  <si>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</si>
  <si>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</si>
  <si>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</si>
  <si>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</si>
  <si>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</si>
  <si>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</si>
  <si>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</si>
  <si>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</si>
  <si>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</si>
  <si>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</si>
  <si>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</si>
  <si>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</si>
  <si>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</si>
  <si>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</si>
  <si>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</si>
  <si>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</si>
  <si>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</si>
  <si>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</si>
  <si>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</si>
  <si>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</si>
  <si>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</si>
  <si>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</si>
  <si>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</si>
  <si>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</si>
  <si>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</si>
  <si>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</si>
  <si>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</si>
  <si>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</si>
  <si>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</si>
  <si>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</si>
  <si>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</si>
  <si>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</si>
  <si>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</si>
  <si>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</si>
  <si>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</si>
  <si>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</si>
  <si>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</si>
  <si>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</si>
  <si>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</si>
  <si>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</si>
  <si>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</si>
  <si>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</si>
  <si>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</si>
  <si>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</si>
  <si>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</si>
  <si>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</si>
  <si>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</si>
  <si>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</si>
  <si>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</si>
  <si>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</si>
  <si>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</si>
  <si>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</si>
  <si>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</si>
  <si>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</si>
  <si>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</si>
  <si>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</si>
  <si>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</si>
  <si>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</si>
  <si>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</si>
  <si>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</si>
  <si>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</si>
  <si>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</si>
  <si>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</si>
  <si>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</si>
  <si>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</si>
  <si>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</si>
  <si>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</si>
  <si>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</si>
  <si>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</si>
  <si>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</si>
  <si>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</si>
  <si>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</si>
  <si>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</si>
  <si>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</si>
  <si>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</si>
  <si>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</si>
  <si>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</si>
  <si>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</si>
  <si>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</si>
  <si>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</si>
  <si>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</si>
  <si>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</si>
  <si>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</si>
  <si>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</si>
  <si>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</si>
  <si>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</si>
  <si>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</si>
  <si>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</si>
  <si>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</si>
  <si>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</si>
  <si>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</si>
  <si>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</si>
  <si>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</si>
  <si>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</si>
  <si>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</si>
  <si>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</si>
  <si>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</si>
  <si>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</si>
  <si>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</si>
  <si>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</si>
  <si>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</si>
  <si>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</si>
  <si>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</si>
  <si>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</si>
  <si>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</si>
  <si>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</si>
  <si>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</si>
  <si>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</si>
  <si>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</si>
  <si>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</si>
  <si>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</si>
  <si>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</si>
  <si>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</si>
  <si>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</si>
  <si>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</si>
  <si>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</si>
  <si>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</si>
  <si>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</si>
  <si>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</si>
  <si>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</si>
  <si>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</si>
  <si>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</si>
  <si>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</si>
  <si>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</si>
  <si>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</si>
  <si>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</si>
  <si>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</si>
  <si>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</si>
  <si>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</si>
  <si>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</si>
  <si>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</si>
  <si>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</si>
  <si>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</si>
  <si>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</si>
  <si>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</si>
  <si>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</si>
  <si>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</si>
  <si>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</si>
  <si>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</si>
  <si>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</si>
  <si>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</si>
  <si>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</si>
  <si>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</si>
  <si>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</si>
  <si>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</si>
  <si>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</si>
  <si>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</si>
  <si>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</si>
  <si>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</si>
  <si>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</si>
  <si>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</si>
  <si>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</si>
  <si>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</si>
  <si>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</si>
  <si>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</si>
  <si>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</si>
  <si>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</si>
  <si>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</si>
  <si>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</si>
  <si>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</si>
  <si>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</si>
  <si>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</si>
  <si>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</si>
  <si>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</si>
  <si>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</si>
  <si>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</si>
  <si>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</si>
  <si>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</si>
  <si>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</si>
  <si>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</si>
  <si>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</si>
  <si>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</si>
  <si>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</si>
  <si>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</si>
  <si>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</si>
  <si>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</si>
  <si>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</si>
  <si>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</si>
  <si>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</si>
  <si>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</si>
  <si>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</si>
  <si>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</si>
  <si>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</si>
  <si>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</si>
  <si>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</si>
  <si>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</si>
  <si>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</si>
  <si>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</si>
  <si>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</si>
  <si>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</si>
  <si>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</si>
  <si>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</si>
  <si>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</si>
  <si>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</si>
  <si>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</si>
  <si>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</si>
  <si>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</si>
  <si>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</si>
  <si>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</si>
  <si>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</si>
  <si>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</si>
  <si>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</si>
  <si>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</si>
  <si>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</si>
  <si>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</si>
  <si>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</si>
  <si>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</si>
  <si>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</si>
  <si>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</si>
  <si>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</si>
  <si>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</si>
  <si>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</si>
  <si>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</si>
  <si>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</si>
  <si>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</si>
  <si>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</si>
  <si>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</si>
  <si>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</si>
  <si>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</si>
  <si>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</si>
  <si>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</si>
  <si>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</si>
  <si>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</si>
  <si>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</si>
  <si>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</si>
  <si>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</si>
  <si>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</si>
  <si>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</si>
  <si>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</si>
  <si>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</si>
  <si>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</si>
  <si>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</si>
  <si>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</si>
  <si>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</si>
  <si>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</si>
  <si>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</si>
  <si>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</si>
  <si>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</si>
  <si>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</si>
  <si>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</si>
  <si>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</si>
  <si>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</si>
  <si>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</si>
  <si>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</si>
  <si>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</si>
  <si>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</si>
  <si>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</si>
  <si>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</si>
  <si>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</si>
  <si>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</si>
  <si>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</si>
  <si>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</si>
  <si>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</si>
  <si>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</si>
  <si>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</si>
  <si>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</si>
  <si>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</si>
  <si>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</si>
  <si>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</si>
  <si>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</si>
  <si>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</si>
  <si>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</si>
  <si>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</si>
  <si>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</si>
  <si>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</si>
  <si>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</si>
  <si>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</si>
  <si>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</si>
  <si>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</si>
  <si>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</si>
  <si>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</si>
  <si>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</si>
  <si>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</si>
  <si>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</si>
  <si>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</si>
  <si>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</si>
  <si>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</si>
  <si>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</si>
  <si>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</si>
  <si>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</si>
  <si>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</si>
  <si>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</si>
  <si>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</si>
  <si>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</si>
  <si>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</si>
  <si>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</si>
  <si>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</si>
  <si>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</si>
  <si>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</si>
  <si>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</si>
  <si>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</si>
  <si>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</si>
  <si>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</si>
  <si>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</si>
  <si>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</si>
  <si>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</si>
  <si>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</si>
  <si>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</si>
  <si>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</si>
  <si>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</si>
  <si>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</si>
  <si>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</si>
  <si>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</si>
  <si>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</si>
  <si>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</si>
  <si>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</si>
  <si>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</si>
  <si>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</si>
  <si>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</si>
  <si>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</si>
  <si>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</si>
  <si>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</si>
  <si>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</si>
  <si>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</si>
  <si>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</si>
  <si>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</si>
  <si>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</si>
  <si>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</si>
  <si>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</si>
  <si>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</si>
  <si>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</si>
  <si>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</si>
  <si>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</si>
  <si>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</si>
  <si>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</si>
  <si>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</si>
  <si>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</si>
  <si>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</si>
  <si>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</si>
  <si>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</si>
  <si>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</si>
  <si>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</si>
  <si>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</si>
  <si>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</si>
  <si>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</si>
  <si>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</si>
  <si>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</si>
  <si>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</si>
  <si>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</si>
  <si>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</si>
  <si>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</si>
  <si>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</si>
  <si>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</si>
  <si>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</si>
  <si>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</si>
  <si>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</si>
  <si>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</si>
  <si>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</si>
  <si>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</si>
  <si>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</si>
  <si>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</si>
  <si>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</si>
  <si>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</si>
  <si>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</si>
  <si>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</si>
  <si>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</si>
  <si>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</si>
  <si>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</si>
  <si>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</si>
  <si>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</si>
  <si>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</si>
  <si>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</si>
  <si>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</si>
  <si>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</si>
  <si>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</si>
  <si>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</si>
  <si>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</si>
  <si>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</si>
  <si>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</si>
  <si>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</si>
  <si>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</si>
  <si>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</si>
  <si>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</si>
  <si>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</si>
  <si>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</si>
  <si>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</si>
  <si>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</si>
  <si>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</si>
  <si>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</si>
  <si>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</si>
  <si>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</si>
  <si>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</si>
  <si>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</si>
  <si>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</si>
  <si>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</si>
  <si>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</si>
  <si>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</si>
  <si>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</si>
  <si>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</si>
  <si>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</si>
  <si>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</si>
  <si>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</si>
  <si>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</si>
  <si>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</si>
  <si>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</si>
  <si>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</si>
  <si>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</si>
  <si>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</si>
  <si>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</si>
  <si>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</si>
  <si>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</si>
  <si>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</si>
  <si>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</si>
  <si>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</si>
  <si>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</si>
  <si>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</si>
  <si>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</si>
  <si>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</si>
  <si>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</si>
  <si>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</si>
  <si>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</si>
  <si>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</si>
  <si>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</si>
  <si>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</si>
  <si>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</si>
  <si>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</si>
  <si>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</si>
  <si>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</si>
  <si>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</si>
  <si>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</si>
  <si>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</si>
  <si>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</si>
  <si>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</si>
  <si>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</si>
  <si>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</si>
  <si>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</si>
  <si>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</si>
  <si>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</si>
  <si>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</si>
  <si>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</si>
  <si>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</si>
  <si>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</si>
  <si>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</si>
  <si>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</si>
  <si>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</si>
  <si>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</si>
  <si>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</si>
  <si>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</si>
  <si>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</si>
  <si>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</si>
  <si>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</si>
  <si>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</si>
  <si>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</si>
  <si>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</si>
  <si>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</si>
  <si>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</si>
  <si>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</si>
  <si>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</si>
  <si>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</si>
  <si>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</si>
  <si>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</si>
  <si>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</si>
  <si>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</si>
  <si>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</si>
  <si>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</si>
  <si>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</si>
  <si>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</si>
  <si>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</si>
  <si>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</si>
  <si>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</si>
  <si>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</si>
  <si>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</si>
  <si>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</si>
  <si>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</si>
  <si>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</si>
  <si>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</si>
  <si>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</si>
  <si>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</si>
  <si>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</si>
  <si>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</si>
  <si>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</si>
  <si>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</si>
  <si>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</si>
  <si>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</si>
  <si>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</si>
  <si>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</si>
  <si>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</si>
  <si>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</si>
  <si>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</si>
  <si>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</si>
  <si>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</si>
  <si>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</si>
  <si>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</si>
  <si>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</si>
  <si>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</si>
  <si>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</si>
  <si>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</si>
  <si>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</si>
  <si>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</si>
  <si>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</si>
  <si>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</si>
  <si>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</si>
  <si>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</si>
  <si>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</si>
  <si>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</si>
  <si>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</si>
  <si>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</si>
  <si>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</si>
  <si>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</si>
  <si>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</si>
  <si>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</si>
  <si>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</si>
  <si>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</si>
  <si>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</si>
  <si>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</si>
  <si>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</si>
  <si>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</si>
  <si>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</si>
  <si>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</si>
  <si>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</si>
  <si>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</si>
  <si>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</si>
  <si>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</si>
  <si>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</si>
  <si>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</si>
  <si>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</si>
  <si>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</si>
  <si>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</si>
  <si>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</si>
  <si>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</si>
  <si>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</si>
  <si>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</si>
  <si>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</si>
  <si>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</si>
  <si>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</si>
  <si>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</si>
  <si>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</si>
  <si>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</si>
  <si>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</si>
  <si>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</si>
  <si>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</si>
  <si>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</si>
  <si>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</si>
  <si>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</si>
  <si>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</si>
  <si>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</si>
  <si>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</si>
  <si>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</si>
  <si>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</si>
  <si>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</si>
  <si>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</si>
  <si>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</si>
  <si>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</si>
  <si>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</si>
  <si>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</si>
  <si>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</si>
  <si>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</si>
  <si>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</si>
  <si>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</si>
  <si>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</si>
  <si>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</si>
  <si>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</si>
  <si>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</si>
  <si>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</si>
  <si>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</si>
  <si>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</si>
  <si>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</si>
  <si>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</si>
  <si>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</si>
  <si>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</si>
  <si>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</si>
  <si>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</si>
  <si>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</si>
  <si>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</si>
  <si>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</si>
  <si>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</si>
  <si>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</si>
  <si>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</si>
  <si>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</si>
  <si>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</si>
  <si>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</si>
  <si>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</si>
  <si>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</si>
  <si>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</si>
  <si>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</si>
  <si>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</si>
  <si>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</si>
  <si>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</si>
  <si>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</si>
  <si>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</si>
  <si>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</si>
  <si>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</si>
  <si>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</si>
  <si>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</si>
  <si>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</si>
  <si>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</si>
  <si>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</si>
  <si>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</si>
  <si>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</si>
  <si>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</si>
  <si>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</si>
  <si>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</si>
  <si>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</si>
  <si>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</si>
  <si>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</si>
  <si>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</si>
  <si>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</si>
  <si>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</si>
  <si>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</si>
  <si>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</si>
  <si>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</si>
  <si>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</si>
  <si>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</si>
  <si>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</si>
  <si>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</si>
  <si>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</si>
  <si>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</si>
  <si>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</si>
  <si>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</si>
  <si>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</si>
  <si>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</si>
  <si>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</si>
  <si>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</si>
  <si>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</si>
  <si>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</si>
  <si>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</si>
  <si>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</si>
  <si>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</si>
  <si>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</si>
  <si>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</si>
  <si>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</si>
  <si>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</si>
  <si>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</si>
  <si>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</si>
  <si>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</si>
  <si>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</si>
  <si>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</si>
  <si>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</si>
  <si>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</si>
  <si>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</si>
  <si>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</si>
  <si>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</si>
  <si>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</si>
  <si>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</si>
  <si>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</si>
  <si>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</si>
  <si>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</si>
  <si>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</si>
  <si>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</si>
  <si>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</si>
  <si>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</si>
  <si>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</si>
  <si>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</si>
  <si>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</si>
  <si>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</si>
  <si>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</si>
  <si>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</si>
  <si>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</si>
  <si>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</si>
  <si>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</si>
  <si>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</si>
  <si>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</si>
  <si>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</si>
  <si>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</si>
  <si>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</si>
  <si>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</si>
  <si>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</si>
  <si>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</si>
  <si>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</si>
  <si>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</si>
  <si>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</si>
  <si>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</si>
  <si>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</si>
  <si>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</si>
  <si>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</si>
  <si>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</si>
  <si>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</si>
  <si>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</si>
  <si>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</si>
  <si>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</si>
  <si>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</si>
  <si>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</si>
  <si>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</si>
  <si>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</si>
  <si>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</si>
  <si>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</si>
  <si>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</si>
  <si>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</si>
  <si>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</si>
  <si>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</si>
  <si>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</si>
  <si>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</si>
  <si>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</si>
  <si>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</si>
  <si>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</si>
  <si>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</si>
  <si>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</si>
  <si>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</si>
  <si>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</si>
  <si>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</si>
  <si>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</si>
  <si>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</si>
  <si>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</si>
  <si>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</si>
  <si>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</si>
  <si>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</si>
  <si>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</si>
  <si>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</si>
  <si>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</si>
  <si>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</si>
  <si>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</si>
  <si>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</si>
  <si>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</si>
  <si>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</si>
  <si>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</si>
  <si>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</si>
  <si>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</si>
  <si>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</si>
  <si>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</si>
  <si>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</si>
  <si>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</si>
  <si>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</si>
  <si>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</si>
  <si>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</si>
  <si>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</si>
  <si>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</si>
  <si>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</si>
  <si>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</si>
  <si>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</si>
  <si>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</si>
  <si>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</si>
  <si>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</si>
  <si>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</si>
  <si>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</si>
  <si>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</si>
  <si>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</si>
  <si>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</si>
  <si>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</si>
  <si>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</si>
  <si>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</si>
  <si>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</si>
  <si>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</si>
  <si>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</si>
  <si>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</si>
  <si>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</si>
  <si>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</si>
  <si>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</si>
  <si>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</si>
  <si>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</si>
  <si>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</si>
  <si>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</si>
  <si>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</si>
  <si>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</si>
  <si>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</si>
  <si>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</si>
  <si>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</si>
  <si>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</si>
  <si>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</si>
  <si>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</si>
  <si>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</si>
  <si>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</si>
  <si>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</si>
  <si>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</si>
  <si>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</si>
  <si>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</si>
  <si>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</si>
  <si>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</si>
  <si>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</si>
  <si>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</si>
  <si>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</si>
  <si>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</si>
  <si>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</si>
  <si>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</si>
  <si>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</si>
  <si>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</si>
  <si>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</si>
  <si>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</si>
  <si>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</si>
  <si>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</si>
  <si>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</si>
  <si>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</si>
  <si>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</si>
  <si>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</si>
  <si>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</si>
  <si>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</si>
  <si>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</si>
  <si>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</si>
  <si>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</si>
  <si>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</si>
  <si>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</si>
  <si>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</si>
  <si>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</si>
  <si>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</si>
  <si>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</si>
  <si>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</si>
  <si>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</si>
  <si>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</si>
  <si>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</si>
  <si>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</si>
  <si>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</si>
  <si>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</si>
  <si>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</si>
  <si>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</si>
  <si>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</si>
  <si>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</si>
  <si>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</si>
  <si>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</si>
  <si>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</si>
  <si>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</si>
  <si>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</si>
  <si>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</si>
  <si>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</si>
  <si>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</si>
  <si>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</si>
  <si>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</si>
  <si>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</si>
  <si>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</si>
  <si>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</si>
  <si>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</si>
  <si>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</si>
  <si>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</si>
  <si>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</si>
  <si>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</si>
  <si>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</si>
  <si>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</si>
  <si>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</si>
  <si>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</si>
  <si>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</si>
  <si>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</si>
  <si>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</si>
  <si>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</si>
  <si>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</si>
  <si>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</si>
  <si>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</si>
  <si>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</si>
  <si>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</si>
  <si>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</si>
  <si>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</si>
  <si>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</si>
  <si>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</si>
  <si>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</si>
  <si>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</si>
  <si>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</si>
  <si>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</si>
  <si>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</si>
  <si>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</si>
  <si>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</si>
  <si>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</si>
  <si>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</si>
  <si>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</si>
  <si>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</si>
  <si>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</si>
  <si>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</si>
  <si>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</si>
  <si>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</si>
  <si>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</si>
  <si>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</si>
  <si>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</si>
  <si>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</si>
  <si>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</si>
  <si>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</si>
  <si>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</si>
  <si>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</si>
  <si>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</si>
  <si>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</si>
  <si>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</si>
  <si>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</si>
  <si>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</si>
  <si>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</si>
  <si>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</si>
  <si>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</si>
  <si>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</si>
  <si>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</si>
  <si>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</si>
  <si>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</si>
  <si>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</si>
  <si>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</si>
  <si>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</si>
  <si>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</si>
  <si>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</si>
  <si>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</si>
  <si>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</si>
  <si>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</si>
  <si>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</si>
  <si>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</si>
  <si>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</si>
  <si>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</si>
  <si>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</si>
  <si>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</si>
  <si>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</si>
  <si>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</si>
  <si>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</si>
  <si>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</si>
  <si>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</si>
  <si>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</si>
  <si>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</si>
  <si>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</si>
  <si>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</si>
  <si>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</si>
  <si>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</si>
  <si>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</si>
  <si>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</si>
  <si>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</si>
  <si>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</si>
  <si>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</si>
  <si>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</si>
  <si>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</si>
  <si>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</si>
  <si>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</si>
  <si>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</si>
  <si>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</si>
  <si>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</si>
  <si>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</si>
  <si>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</si>
  <si>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</si>
  <si>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</si>
  <si>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</si>
  <si>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</si>
  <si>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</si>
  <si>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</si>
  <si>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</si>
  <si>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</si>
  <si>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</si>
  <si>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</si>
  <si>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</si>
  <si>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</si>
  <si>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</si>
  <si>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</si>
  <si>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</si>
  <si>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</si>
  <si>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</si>
  <si>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</si>
  <si>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</si>
  <si>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</si>
  <si>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</si>
  <si>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</si>
  <si>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</si>
  <si>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</si>
  <si>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</si>
  <si>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</si>
  <si>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</si>
  <si>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</si>
  <si>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</si>
  <si>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</si>
  <si>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</si>
  <si>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</si>
  <si>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</si>
  <si>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</si>
  <si>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</si>
  <si>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</si>
  <si>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</si>
  <si>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</si>
  <si>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</si>
  <si>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</si>
  <si>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</si>
  <si>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</si>
  <si>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</si>
  <si>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</si>
  <si>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</si>
  <si>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</si>
  <si>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</si>
  <si>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</si>
  <si>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</si>
  <si>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</si>
  <si>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</si>
  <si>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</si>
  <si>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</si>
  <si>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</si>
  <si>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</si>
  <si>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</si>
  <si>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</si>
  <si>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</si>
  <si>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</si>
  <si>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</si>
  <si>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</si>
  <si>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</si>
  <si>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</si>
  <si>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</si>
  <si>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</si>
  <si>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</si>
  <si>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</si>
  <si>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</si>
  <si>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</si>
  <si>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</si>
  <si>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</si>
  <si>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</si>
  <si>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</si>
  <si>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</si>
  <si>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</si>
  <si>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</si>
  <si>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</si>
  <si>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</si>
  <si>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</si>
  <si>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</si>
  <si>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</si>
  <si>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</si>
  <si>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</si>
  <si>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</si>
  <si>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</si>
  <si>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</si>
  <si>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</si>
  <si>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</si>
  <si>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</si>
  <si>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</si>
  <si>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</si>
  <si>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</si>
  <si>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</si>
  <si>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</si>
  <si>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</si>
  <si>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</si>
  <si>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</si>
  <si>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</si>
  <si>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</si>
  <si>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</si>
  <si>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</si>
  <si>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</si>
  <si>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</si>
  <si>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</si>
  <si>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</si>
  <si>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</si>
  <si>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</si>
  <si>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</si>
  <si>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</si>
  <si>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</si>
  <si>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</si>
  <si>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</si>
  <si>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</si>
  <si>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</si>
  <si>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</si>
  <si>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</si>
  <si>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</si>
  <si>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</si>
  <si>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</si>
  <si>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</si>
  <si>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</si>
  <si>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</si>
  <si>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</si>
  <si>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</si>
  <si>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</si>
  <si>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PCM-20251112-00000997</t>
  </si>
  <si>
    <t xml:space="preserve">ETA 70 min </t>
  </si>
  <si>
    <t xml:space="preserve"> PCM-20250215-00000830 </t>
  </si>
  <si>
    <t>LTE site still down and  site located in aramco area access issue need special permission</t>
  </si>
  <si>
    <t>PCM-20251112-00000858</t>
  </si>
  <si>
    <t>SCECO cut in area and EM team on the way to saving HUB site MLJI0191 and JDJZ0773</t>
  </si>
  <si>
    <t>PCM-20251112-00001025</t>
  </si>
  <si>
    <t>EM team on the way need 120 Min</t>
  </si>
  <si>
    <t>NO PCM</t>
  </si>
  <si>
    <t>SCECO cut in area and EM team on the way to saving site SQR0199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</si>
  <si>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</si>
  <si>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</si>
  <si>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</si>
  <si>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</si>
  <si>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</si>
  <si>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</si>
  <si>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</si>
  <si>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</si>
  <si>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</si>
  <si>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</si>
  <si>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PCM-20251112-00000928</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</si>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</sst>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310.55177534722316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45973.500201620373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45973.500201620373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45973.500201620373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45973.500201620373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45973.500201620373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45973.500201620373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45973.500201620373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45973.500201620373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45973.500201620373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45973.500201620373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45973.500201620373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45973.500201620373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45973.500201620373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45973.500201620373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45973.500201620373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45973.500201620373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45973.500201620373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45973.500201620373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45973.500201620373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45973.500201620373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45973.500201620373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45973.500201620373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45973.500201620373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45973.500201620373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45973.500201620373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45973.500201620373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45973.500201620373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45973.500201620373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45973.500201620373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45973.500201620373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45973.500201620373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45973.500201620373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45973.500201620373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45973.500201620373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45973.500201620373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45973.500201620373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45973.500201620373</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45973.500201620373</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45973.500201273149</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45973.500201273149</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45973.500201273149</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45973.500201273149</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45973.500201273149</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45973.500201273149</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45973.500201273149</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45973.500201273149</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45973.500201273149</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45973.500201273149</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45973.500201273149</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45973.500201273149</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45973.500201273149</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45973.500201273149</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45973.500201273149</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45973.500201273149</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45973.500201273149</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45973.500201273149</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45973.500201273149</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45973.500201273149</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45973.500201273149</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45973.500201273149</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45973.500201273149</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45973.500201273149</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45973.500201273149</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45973.500201273149</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45973.500201273149</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45973.500201273149</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45973.500201273149</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45973.500201273149</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45973.500201273149</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45973.500201273149</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45973.500201273149</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45973.500201273149</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45973.500201273149</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45973.500201273149</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45973.500201273149</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45973.500201273149</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45973.500201273149</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45973.500201273149</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45973.500201273149</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45973.500201273149</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45973.500201273149</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45973.500201273149</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45973.500201273149</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45973.500201273149</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45973.500201273149</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45973.500201273149</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45973.500201273149</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45973.500201273149</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45973.500201273149</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45973.500201273149</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45973.500201273149</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45973.500201273149</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45973.500201273149</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45973.500201273149</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45973.500201273149</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45973.500201273149</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45973.500201273149</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45973.500201273149</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45973.500201273149</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45973.500201273149</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45973.500201273149</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45973.500201273149</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45973.500201273149</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45973.500201273149</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45973.500201273149</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45973.500201273149</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45973.500201273149</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45973.500201273149</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45973.500201273149</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45973.500201273149</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45973.500201273149</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45973.500201273149</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45973.500201273149</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45973.500201273149</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45973.500201273149</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45973.500201273149</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45973.500201273149</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45973.500201273149</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462B0774-54DB-434B-9A0C-C52BF4D6400C}"/>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148.50036365741107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23587</v>
      </c>
      <c r="E4" s="103" t="s">
        <v>39021</v>
      </c>
      <c r="F4" s="104">
        <v>45973.454687500001</v>
      </c>
      <c r="G4" s="105">
        <f t="shared" ref="G4:G12" ca="1" si="1">IFERROR(NOW()-F4,"-")</f>
        <v>4.5514120371080935E-2</v>
      </c>
      <c r="H4" s="104">
        <v>45973.448437500003</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45973.500201620373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45973.500201620373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45973.500201620373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45973.500201620373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45973.500201620373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45973.500201620373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45973.500201620373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45973.500201620373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ref="G13:G44" ca="1" si="2">IFERROR(NOW()-F13,"-")</f>
        <v>45973.500201620373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45973.500201620373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45973.500201620373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45973.500201620373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45973.500201620373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45973.500201620373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7"/>
      <c r="B19" s="128" t="str">
        <f>IFERROR(VLOOKUP(D19,DB!A:K,11,0),"")</f>
        <v/>
      </c>
      <c r="C19" s="128"/>
      <c r="D19" s="128"/>
      <c r="E19" s="129"/>
      <c r="F19" s="130"/>
      <c r="G19" s="131">
        <f t="shared" ca="1" si="2"/>
        <v>45973.500201620373</v>
      </c>
      <c r="H19" s="130"/>
      <c r="I19" s="128" t="str">
        <f>IFERROR(VLOOKUP(D19,DB!A:F,6,0),"")</f>
        <v/>
      </c>
      <c r="J19" s="128" t="str">
        <f>IFERROR(VLOOKUP(D19,DB!A:G,7,0),"")</f>
        <v/>
      </c>
      <c r="K19" s="132"/>
      <c r="L19" s="128" t="str">
        <f>IFERROR(VLOOKUP(D19,DB!A:I,9,0),"")</f>
        <v/>
      </c>
      <c r="M19" s="128"/>
      <c r="N19" s="128"/>
      <c r="O19" s="128"/>
      <c r="P19" s="128"/>
      <c r="Q19" s="128"/>
      <c r="R19" s="128"/>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c r="AV19" s="128"/>
      <c r="AW19" s="128"/>
      <c r="AX19" s="128"/>
      <c r="AY19" s="128"/>
      <c r="AZ19" s="128"/>
      <c r="BA19" s="128"/>
      <c r="BB19" s="128"/>
      <c r="BC19" s="128"/>
      <c r="BD19" s="128"/>
      <c r="BE19" s="128"/>
      <c r="BF19" s="128"/>
      <c r="BG19" s="128"/>
      <c r="BH19" s="128"/>
      <c r="BI19" s="128"/>
      <c r="BJ19" s="128"/>
      <c r="BK19" s="128"/>
      <c r="BL19" s="128"/>
      <c r="BM19" s="128"/>
      <c r="BN19" s="128"/>
      <c r="BO19" s="128"/>
      <c r="BP19" s="128"/>
      <c r="BQ19" s="128"/>
      <c r="BR19" s="128"/>
      <c r="BS19" s="128"/>
      <c r="BT19" s="128"/>
      <c r="BU19" s="128"/>
      <c r="BV19" s="128"/>
      <c r="BW19" s="128"/>
      <c r="BX19" s="128"/>
      <c r="BY19" s="128"/>
      <c r="BZ19" s="128"/>
      <c r="CA19" s="128"/>
      <c r="CB19" s="128"/>
      <c r="CC19" s="128"/>
      <c r="CD19" s="128"/>
      <c r="CE19" s="128"/>
      <c r="CF19" s="128"/>
      <c r="CG19" s="128"/>
      <c r="CH19" s="128"/>
      <c r="CI19" s="128"/>
      <c r="CJ19" s="133"/>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45973.500201620373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45973.500201620373</v>
      </c>
      <c r="H3" s="22"/>
      <c r="I3" s="19" t="str">
        <f>IFERROR(VLOOKUP(D3,DB!A:F,6,0),"")</f>
        <v/>
      </c>
      <c r="J3" s="18" t="str">
        <f>IFERROR(VLOOKUP(D3,DB!A:G,7,0),"")</f>
        <v/>
      </c>
      <c r="K3" s="45"/>
      <c r="L3" s="23" t="str">
        <f>IFERROR(VLOOKUP(D3,DB!A:I,9,0),"")</f>
        <v/>
      </c>
    </row>
    <row r="4" spans="1:13" ht="15" customHeight="1">
      <c r="A4" s="19"/>
      <c r="B4" s="61" t="str">
        <f>IFERROR(VLOOKUP(D4,DB!A:K,11,0),"")</f>
        <v>R3</v>
      </c>
      <c r="C4" s="18"/>
      <c r="D4" s="165" t="s">
        <v>25069</v>
      </c>
      <c r="E4" s="18"/>
      <c r="F4" s="20"/>
      <c r="G4" s="21">
        <f t="shared" ca="1" si="0"/>
        <v>45973.500201620373</v>
      </c>
      <c r="H4" s="22"/>
      <c r="I4" s="19" t="str">
        <f>IFERROR(VLOOKUP(D4,DB!A:F,6,0),"")</f>
        <v>SCECO</v>
      </c>
      <c r="J4" s="18" t="str">
        <f>IFERROR(VLOOKUP(D4,DB!A:G,7,0),"")</f>
        <v>Vandalized</v>
      </c>
      <c r="K4" s="45"/>
      <c r="L4" s="23" t="str">
        <f>IFERROR(VLOOKUP(D4,DB!A:I,9,0),"")</f>
        <v>Latis</v>
      </c>
    </row>
    <row r="5" spans="1:13" ht="15" customHeight="1">
      <c r="A5" s="19"/>
      <c r="B5" s="61" t="str">
        <f>IFERROR(VLOOKUP(D5,DB!A:K,11,0),"")</f>
        <v/>
      </c>
      <c r="C5" s="18"/>
      <c r="D5" s="18"/>
      <c r="E5" s="18"/>
      <c r="F5" s="20"/>
      <c r="G5" s="21">
        <f t="shared" ca="1" si="0"/>
        <v>45973.500201620373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45973.500201620373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45973.500201620373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45973.500201620373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45973.500201620373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45973.500201620373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45973.500201620373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45973.500201620373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45973.500201620373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45973.500201620373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45973.500201620373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45973.500201620373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45973.500201620373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45973.500201620373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45973.500201620373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45973.500201620373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45973.500201620373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45973.500201620373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45973.500201620373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45973.500201620373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45973.500201620373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45973.500201620373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45973.500201620373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45973.500201620373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45973.500201620373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45973.500201620373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45973.500201620373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45973.500201620373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45973.500201620373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45973.500201620373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45973.500201620373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45973.500201620373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45973.500201620373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45973.500201620373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45973.500201620373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45973.500201620373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45973.500201620373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45973.500201620373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45973.500201620373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45973.500201620373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45973.500201620373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45973.500201620373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45973.500201620373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45973.500201620373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45973.500201620373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45973.500201620373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45973.500201620373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45973.500201620373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45973.500201620373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45973.500201620373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45973.500201620373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45973.500201620373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45973.500201620373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45973.500201620373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45973.500201620373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45973.500201620373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45973.500201620373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45973.500201620373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45973.500201620373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45973.500201620373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45973.500201620373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45973.500201620373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45973.500201620373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45973.500201620373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45973.500201620373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45973.500201620373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45973.500201620373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45973.500201620373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45973.500201620373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45973.500201620373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45973.500201620373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45973.500201620373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45973.500201620373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45973.500201620373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45973.500201620373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45973.500201620373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45973.500201620373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45973.500201620373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45973.500201620373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45973.500201620373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45973.500201620373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45973.500201620373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45973.500201620373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45973.500201620373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45973.500201620373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45973.500201620373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45973.500201620373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45973.500201620373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45973.500201620373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45973.500201620373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45973.500201620373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45973.500201620373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45973.500201620373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45973.500201620373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45973.500201620373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45973.500201620373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45973.500201620373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45973.500201620373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45973.500201620373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45973.500201620373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45973.500201620373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45973.500201620373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45973.500201620373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45973.500201620373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45973.500201620373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45973.500201620373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45973.500201620373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45973.500201620373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45973.500201620373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45973.500201620373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45973.500201620373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45973.500201620373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45973.500201620373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45973.500201620373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45973.500201620373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45973.500201620373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45973.500201620373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45973.500201620373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45973.500201620373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45973.500201620373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45973.500201620373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45973.500201620373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45973.500201620373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45973.500201620373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45973.500201620373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45973.500201620373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45973.500201620373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45973.500201620373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45973.500201620373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45973.500201620373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45973.500201620373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45973.500201620373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45973.500201620373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45973.500201620373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45973.500201620373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45973.500201620373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45973.500201620373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45973.500201620373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45973.500201620373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45973.500201620373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45973.500201620373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45973.500201620373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45973.500201620373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45973.500201620373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45973.500201620373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45973.500201620373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45973.500201620373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45973.500201620373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45973.500201620373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45973.500201620373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45973.500201620373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45973.500201620373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45973.500201620373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45973.500201620373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45973.500201620373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45973.500201620373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45973.500201620373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45973.500201620373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45973.500201620373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45973.500201620373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45973.500201620373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45973.500201620373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45973.50020185185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45973.50020185185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45973.50020185185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45973.50020185185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45973.50020185185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45973.50020185185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45973.50020185185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45973.50020185185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45973.50020185185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45973.50020185185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45973.50020185185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45973.50020185185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45973.50020185185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45973.50020185185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45973.50020185185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45973.50020185185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45973.50020185185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45973.50020185185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45973.50020185185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45973.50020185185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45973.50020185185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45973.50020185185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45973.50020185185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45973.50020185185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45973.50020185185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45973.50020185185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45973.50020185185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45973.50020185185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45973.50020185185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45973.50020185185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45973.50020185185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45973.50020185185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45973.50020185185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45973.50020185185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45973.50020185185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45973.50020185185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45973.50020185185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45973.50020185185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45973.50020185185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45973.50020185185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45973.50020185185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45973.50020185185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45973.50020185185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45973.50020185185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45973.50020185185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45973.50020185185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45973.50020185185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45973.50020185185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45973.50020185185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45973.50020185185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45973.50020185185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45973.50020185185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45973.50020185185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45973.50020185185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45973.50020185185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45973.50020185185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45973.50020185185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45973.50020185185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45973.50020185185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45973.50020185185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45973.50020185185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45973.50020185185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45973.50020185185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45973.50020185185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45973.50020185185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45973.50020185185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45973.50020185185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45973.50020185185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45973.50020185185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45973.50020185185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45973.50020185185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45973.50020185185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45973.50020185185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45973.50020185185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45973.50020185185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45973.50020185185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45973.50020185185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45973.50020185185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45973.50020185185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45973.50020185185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45973.50020185185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45973.50020185185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45973.50020185185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45973.50020185185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45973.50020185185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45973.50020185185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45973.50020185185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45973.50020185185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45973.50020185185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45973.50020185185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45973.50020185185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45973.50020185185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45973.50020185185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45973.50020185185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45973.50020185185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45973.50020185185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45973.50020185185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45973.50020185185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45973.50020185185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45973.50020185185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45973.50020185185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45973.50020185185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45973.50020185185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45973.50020185185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45973.50020185185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45973.50020185185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45973.50020185185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45973.50020185185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45973.50020185185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45973.50020185185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45973.50020185185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45973.50020185185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45973.50020185185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45973.50020185185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45973.50020185185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45973.50020185185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45973.50020185185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45973.50020185185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45973.50020185185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45973.50020185185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45973.50020185185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45973.50020185185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45973.50020185185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45973.50020185185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45973.50020185185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45973.50020185185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45973.50020185185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45973.50020185185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45973.50020185185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45973.50020185185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45973.50020185185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45973.50020185185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45973.50020185185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45973.50020185185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45973.50020185185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45973.50020185185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45973.50020185185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45973.50020185185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45973.50020185185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45973.50020185185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45973.50020185185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45973.50020185185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45973.50020185185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45973.50020185185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45973.50020185185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45973.50020185185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45973.50020185185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45973.50020185185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45973.50020185185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45973.50020185185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45973.50020185185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45973.50020185185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45973.50020185185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45973.50020185185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45973.50020185185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45973.50020185185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45973.50020185185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45973.50020185185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45973.50020185185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45973.50020185185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45973.50020185185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45973.50020185185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45973.50020185185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45973.50020185185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45973.50020185185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45973.50020185185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45973.50020185185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45973.50020185185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45973.50020185185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45973.50020185185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45973.50020185185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45973.50020185185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45973.50020185185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45973.50020185185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45973.50020185185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45973.50020185185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45973.50020185185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45973.50020185185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45973.50020185185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45973.50020185185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45973.50020185185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45973.50020185185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45973.50020185185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45973.50020185185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45973.50020185185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45973.50020185185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45973.50020185185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45973.50020185185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45973.50020185185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45973.50020185185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45973.50020185185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45973.50020185185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45973.50020185185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45973.50020185185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45973.50020185185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45973.50020185185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45973.50020185185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45973.50020185185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45973.50020185185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45973.50020185185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45973.50020185185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45973.50020185185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45973.50020185185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45973.50020185185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45973.50020185185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45973.50020185185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45973.50020185185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45973.50020185185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45973.50020185185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45973.50020185185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45973.50020185185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45973.50020185185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45973.50020185185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45973.50020185185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45973.50020185185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45973.50020185185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45973.50020185185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45973.50020185185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45973.50020185185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45973.50020185185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45973.50020185185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45973.50020185185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45973.50020185185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45973.50020185185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45973.50020185185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45973.50020185185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45973.50020185185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45973.50020185185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45973.50020185185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45973.50020185185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45973.50020185185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45973.50020185185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45973.50020185185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45973.50020185185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45973.50020185185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45973.50020185185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45973.50020185185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45973.50020185185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45973.50020185185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45973.50020185185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45973.50020185185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45973.50020185185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45973.50020185185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45973.50020185185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45973.50020185185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45973.50020185185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45973.50020185185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45973.50020185185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45973.50020185185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45973.50020185185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45973.50020185185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45973.50020185185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45973.50020185185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45973.50020185185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45973.50020185185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45973.50020185185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45973.50020185185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45973.50020185185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45973.50020185185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45973.50020185185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45973.50020185185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45973.50020185185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45973.50020185185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45973.50020185185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45973.50020185185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45973.50020185185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45973.50020185185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45973.50020185185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45973.50020185185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45973.50020185185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45973.50020185185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45973.50020185185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45973.50020185185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45973.50020185185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45973.50020185185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45973.50020185185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45973.50020185185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45973.50020185185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45973.50020185185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45973.50020185185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45973.50020185185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45973.50020185185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45973.50020185185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45973.50020185185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45973.50020185185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45973.50020185185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45973.50020185185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45973.50020185185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45973.50020185185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45973.50020185185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45973.50020185185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45973.50020185185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45973.50020185185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45973.50020185185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45973.50020185185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45973.50020185185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45973.50020185185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45973.50020185185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45973.50020185185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45973.50020185185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45973.50020185185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45973.50020185185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45973.50020185185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45973.50020185185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45973.50020185185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45973.50020185185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45973.50020185185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45973.50020185185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45973.50020185185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45973.50020185185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45973.50020185185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45973.50020185185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45973.50020185185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45973.50020185185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45973.50020185185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45973.50020185185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45973.50020185185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45973.50020185185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45973.50020185185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45973.50020185185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45973.50020185185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45973.50020185185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45973.50020185185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45973.50020185185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45973.50020185185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45973.50020185185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45973.50020185185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45973.50020185185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45973.50020185185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45973.50020185185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45973.50020185185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45973.50020185185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45973.50020185185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45973.50020185185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45973.50020185185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45973.50020185185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45973.50020185185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45973.50020185185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45973.50020185185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45973.50020185185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45973.50020185185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45973.50020185185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45973.50020185185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45973.50020185185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45973.50020185185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45973.50020185185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45973.50020185185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45973.50020185185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45973.50020185185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45973.50020185185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45973.50020185185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45973.50020185185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45973.50020185185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45973.50020185185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45973.50020185185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45973.50020185185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45973.50020185185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45973.50020185185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45973.50020185185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45973.50020185185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45973.50020185185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45973.50020185185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45973.50020185185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45973.50020185185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45973.50020185185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45973.50020185185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45973.50020185185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45973.50020185185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45973.50020185185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45973.50020185185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45973.50020185185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45973.50020185185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45973.50020185185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45973.50020185185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45973.50020185185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45973.50020185185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45973.50020185185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45973.50020185185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45973.50020185185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45973.50020185185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45973.50020185185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45973.50020185185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45973.50020185185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45973.50020185185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45973.50020185185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45973.50020185185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45973.50020185185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45973.50020185185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45973.50020185185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45973.50020185185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45973.50020185185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45973.50020185185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45973.50020185185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45973.50020185185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45973.50020185185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45973.50020185185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45973.50020185185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45973.50020185185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45973.50020185185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45973.50020185185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45973.50020185185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45973.50020185185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45973.50020185185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45973.50020185185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45973.50020185185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45973.50020185185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45973.50020185185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45973.50020185185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45973.50020185185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45973.50020185185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45973.50020185185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45973.50020185185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45973.50020185185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45973.50020185185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45973.50020185185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45973.50020185185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45973.50020185185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45973.50020185185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45973.50020185185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45973.50020185185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45973.50020185185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45973.50020185185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45973.50020185185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45973.50020185185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45973.50020185185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45973.50020185185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45973.50020185185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45973.50020185185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45973.50020185185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45973.50020185185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45973.50020185185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45973.50020185185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45973.50020185185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45973.50020185185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45973.50020185185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45973.50020185185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45973.50020185185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45973.50020185185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45973.50020185185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45973.50020185185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45973.50020185185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45973.50020185185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45973.50020185185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45973.50020185185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45973.50020185185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45973.50020185185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45973.50020185185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45973.50020185185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45973.50020185185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45973.50020185185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45973.50020185185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45973.50020185185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45973.50020185185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45973.50020185185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45973.50020185185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45973.50020185185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45973.50020185185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45973.50020185185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45973.50020185185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45973.50020185185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45973.50020185185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45973.50020185185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45973.50020185185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45973.50020185185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45973.50020185185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45973.50020185185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45973.50020185185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45973.50020185185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45973.50020185185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45973.50020185185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45973.50020185185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45973.50020185185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45973.50020185185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45973.50020185185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45973.50020185185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45973.50020185185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45973.50020185185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45973.50020185185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45973.50020185185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45973.50020185185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45973.50020185185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45973.50020185185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45973.50020185185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45973.50020185185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45973.50020185185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45973.50020185185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45973.50020185185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45973.50020185185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45973.50020185185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45973.50020185185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45973.50020185185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45973.50020185185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45973.50020185185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45973.50020185185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45973.50020185185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45973.50020185185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45973.50020185185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45973.50020185185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45973.50020185185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45973.50020185185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45973.50020185185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45973.50020185185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45973.50020185185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45973.50020185185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45973.50020185185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45973.50020185185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45973.50020185185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45973.50020185185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45973.50020185185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45973.50020185185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45973.50020185185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45973.50020185185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45973.50020185185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45973.50020185185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45973.50020185185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45973.50020185185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45973.50020185185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45973.50020185185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45973.50020185185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45973.50020185185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45973.50020185185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45973.50020185185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45973.50020185185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45973.50020185185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45973.50020185185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45973.50020185185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45973.50020185185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45973.50020185185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45973.50020185185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45973.50020185185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45973.50020185185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45973.50020185185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45973.50020185185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45973.50020185185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45973.50020185185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45973.50020185185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45973.50020185185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45973.50020185185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45973.50020185185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45973.50020185185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45973.50020185185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45973.50020185185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45973.50020185185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45973.50020185185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45973.50020185185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45973.50020185185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45973.50020185185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45973.50020185185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45973.50020185185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45973.50020185185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45973.50020185185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45973.50020185185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45973.50020185185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45973.50020185185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45973.50020185185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45973.50020185185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45973.50020185185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45973.50020185185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45973.50020185185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45973.50020185185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45973.50020185185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45973.50020185185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45973.50020185185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45973.50020185185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45973.50020185185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45973.50020185185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45973.50020185185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45973.50020185185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45973.50020185185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45973.50020185185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45973.50020185185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45973.50020185185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45973.50020185185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45973.50020185185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45973.50020185185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45973.50020185185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45973.50020185185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45973.50020185185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45973.50020185185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45973.50020185185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45973.50020185185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45973.50020185185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45973.50020185185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45973.50020185185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45973.50020185185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45973.50020185185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45973.50020185185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45973.50020185185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45973.50020185185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45973.50020185185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45973.50020185185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45973.50020185185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45973.50020185185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45973.50020185185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45973.50020185185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45973.50020185185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45973.50020185185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45973.50020185185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45973.50020185185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45973.50020185185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45973.50020185185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45973.50020185185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45973.50020185185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45973.50020185185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45973.50020185185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45973.50020185185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45973.50020185185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45973.50020185185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45973.50020185185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45973.50020185185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45973.50020185185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45973.50020185185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45973.50020185185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45973.50020185185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45973.50020185185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45973.50020185185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45973.50020185185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45973.50020185185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45973.50020185185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45973.50020185185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45973.50020185185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45973.50020185185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45973.50020185185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45973.50020185185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45973.50020185185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45973.50020185185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45973.50020185185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45973.50020185185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45973.50020185185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45973.50020185185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45973.50020185185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45973.50020185185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45973.50020185185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45973.50020185185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45973.50020185185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45973.50020185185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45973.50020185185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45973.50020185185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45973.50020185185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45973.50020185185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45973.50020185185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45973.50020185185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45973.50020185185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45973.50020185185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45973.50020185185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45973.50020185185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45973.50020185185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45973.50020185185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45973.50020185185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45973.50020185185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45973.50020185185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45973.50020185185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45973.50020185185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45973.50020185185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45973.50020185185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45973.50020185185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45973.50020185185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45973.50020185185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45973.50020185185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45973.50020185185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45973.50020185185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45973.50020185185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45973.50020185185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45973.50020185185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45973.50020185185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45973.50020185185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45973.50020185185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45973.50020185185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45973.50020185185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45973.50020185185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45973.50020185185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45973.50020185185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45973.50020185185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45973.50020185185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45973.50020185185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45973.50020185185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45973.50020185185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45973.50020185185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45973.50020185185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45973.50020185185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45973.50020185185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45973.50020185185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45973.50020185185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45973.50020185185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45973.50020185185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45973.50020185185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45973.50020185185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45973.50020185185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45973.50020185185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45973.50020185185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45973.50020185185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45973.50020185185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45973.50020185185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45973.50020185185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45973.50020185185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45973.50020185185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45973.50020185185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45973.50020185185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45973.50020185185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45973.50020185185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45973.50020185185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45973.50020185185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45973.50020185185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45973.50020185185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45973.50020185185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45973.50020185185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45973.50020185185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45973.50020185185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45973.50020185185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45973.50020185185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45973.50020185185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45973.50020185185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45973.50020185185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45973.50020185185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45973.50020185185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45973.50020185185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45973.50020185185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45973.50020185185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45973.50020185185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45973.50020185185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45973.50020185185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45973.50020185185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45973.50020185185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45973.50020185185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45973.50020185185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45973.50020185185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45973.50020185185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45973.50020185185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45973.50020185185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45973.50020185185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45973.50020185185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45973.50020185185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45973.50020185185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45973.50020185185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45973.50020185185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45973.50020185185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45973.50020185185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45973.50020185185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45973.50020185185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45973.50020185185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45973.50020185185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45973.50020185185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45973.50020185185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45973.50020185185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45973.50020185185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45973.50020185185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45973.50020185185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45973.50020185185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45973.50020185185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45973.50020185185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45973.50020185185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45973.50020185185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45973.50020185185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45973.50020185185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45973.50020185185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45973.50020185185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45973.50020185185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45973.50020185185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45973.50020185185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45973.50020185185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45973.50020185185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45973.50020185185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45973.50020185185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45973.50020185185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45973.50020185185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45973.50020185185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45973.50020185185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45973.50020185185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45973.50020185185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45973.50020185185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45973.50020185185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45973.50020185185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45973.50020185185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45973.50020185185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45973.50020185185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45973.50020185185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45973.50020185185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45973.50020185185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45973.50020185185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45973.50020185185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45973.50020185185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45973.50020185185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45973.50020185185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45973.50020185185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45973.50020185185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45973.50020185185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45973.50020185185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45973.50020185185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45973.50020185185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45973.50020185185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45973.50020185185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45973.50020185185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45973.50020185185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45973.50020185185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45973.50020185185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45973.50020185185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45973.50020185185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45973.50020185185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45973.50020185185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45973.50020185185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45973.50020185185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45973.50020185185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45973.50020185185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45973.50020185185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45973.50020185185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45973.50020185185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45973.50020185185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45973.50020185185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45973.50020185185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45973.50020185185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45973.50020185185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45973.50020185185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45973.50020185185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45973.50020185185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45973.50020185185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45973.50020185185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45973.50020185185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45973.50020185185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45973.50020185185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45973.50020185185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45973.50020185185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45973.50020185185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45973.50020185185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45973.50020185185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45973.50020185185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45973.50020185185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45973.50020185185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45973.50020185185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45973.50020185185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45973.50020185185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45973.50020185185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45973.50020185185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45973.50020185185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45973.50020185185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45973.50020185185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45973.50020185185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45973.50020185185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45973.50020185185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45973.50020185185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45973.50020185185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45973.50020185185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45973.50020185185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45973.50020185185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45973.50020185185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45973.50020185185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45973.50020185185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45973.50020185185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45973.50020185185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45973.50020185185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45973.50020185185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45973.50020185185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45973.50020185185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45973.50020185185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45973.50020185185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45973.50020185185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45973.50020185185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45973.50020185185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45973.50020185185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45973.50020185185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45973.50020185185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45973.50020185185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45973.50020185185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45973.50020185185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45973.50020185185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45973.50020185185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45973.50020185185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45973.50020185185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45973.50020185185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45973.50020185185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45973.50020185185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45973.50020185185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45973.50020185185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45973.50020185185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45973.50020185185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45973.50020185185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45973.50020185185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45973.50020185185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45973.50020185185</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K21" sqref="K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270.01948402777634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9.1648379631806165E-2</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36120</v>
      </c>
      <c r="E4" s="95" t="s">
        <v>39021</v>
      </c>
      <c r="F4" s="96">
        <v>45973.465671296297</v>
      </c>
      <c r="G4" s="97">
        <f ca="1">IFERROR(NOW()-F4,"")</f>
        <v>3.4530324075603858E-2</v>
      </c>
      <c r="H4" s="96">
        <v>45973.458773148152</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35821</v>
      </c>
      <c r="E5" s="95" t="s">
        <v>39021</v>
      </c>
      <c r="F5" s="96"/>
      <c r="G5" s="97">
        <f ca="1">IFERROR(NOW()-F5,"")</f>
        <v>45973.500201620373</v>
      </c>
      <c r="H5" s="96">
        <v>45973.458935185183</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97">
        <f ca="1">IFERROR(NOW()-F6,"")</f>
        <v>45973.500201620373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45973.500201620373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45973.500201620373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45973.500201620373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45973.500201620373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45973.500201620373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45973.500201620373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45973.500201620373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45973.500201620373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45973.500201620373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45973.500201620373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45973.500201620373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45973.500201620373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45973.500201620373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45973.500201620373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45973.500201620373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45973.500201620373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45973.500201620373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45973.500201620373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45973.500201620373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45973.500201620373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45973.500201620373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45973.500201620373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45973.500201620373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45973.500201620373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45973.500201620373</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45973.500201620373</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45973.500201620373</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45973.500201620373</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45973.500201620373</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45973.500201620373</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45973.500201620373</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45973.500201620373</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81.668141435184225</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47.3113243055559</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23" ca="1" si="1">IFERROR(NOW()-F4,"")</f>
        <v>24.839090509260132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45973.500201620373</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45973.500201620373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45973.500201620373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45973.500201620373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45973.500201620373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45973.500201620373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45973.500201620373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45973.500201620373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45973.500201620373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45973.500201620373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45973.500201620373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45973.500201620373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45973.500201620373</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45973.500201620373</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45973.500201620373</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45973.500201620373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45973.500201620373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45973.500201620373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45973.500201620373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45973.500201620373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45973.500201620373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45973.500201620373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45973.500201620373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45973.500201620373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45973.500201620373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45973.500201620373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45973.500201620373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45973.500201620373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45973.500201620373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45973.500201620373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45973.500201620373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45973.500201620373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45973.500201620373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45973.500201620373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45973.500201620373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45973.500201620373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45973.500201620373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45973.500201620373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45973.500201620373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45973.500201620373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45973.500201620373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45973.500201620373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45973.500201620373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45973.500201620373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45973.500201620373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45973.500201620373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45973.500201620373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45973.500201620373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45973.500201620373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45973.500201620373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45973.500201620373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45973.500201620373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45973.500201620373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45973.500201620373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45973.500201620373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45973.500201620373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45973.500201620373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45973.500201620373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45973.500201620373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45973.500201620373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45973.500201620373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45973.500201620373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45973.500201620373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45973.500201620373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45973.500201620373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45973.500201620373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45973.500201620373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45973.500201620373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45973.500201620373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45973.500201620373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45973.500201620373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45973.500201620373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45973.500201620373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45973.500201620373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45973.500201620373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45973.500201620373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45973.500201620373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45973.500201620373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45973.500201620373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45973.500201620373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45973.500201620373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45973.500201620373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45973.500201620373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45973.500201620373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45973.500201620373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45973.500201620373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45973.500201620373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45973.500201620373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45973.500201620373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45973.500201620373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45973.500201620373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45973.500201620373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45973.500201620373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45973.500201620373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45973.500201620373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45973.500201620373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45973.500201620373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45973.500201620373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45973.500201620373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45973.500201620373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45973.500201620373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45973.500201620373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45973.500201620373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45973.500201620373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45973.500201620373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45973.500201620373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45973.500201620373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45973.500201620373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45973.500201620373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45973.500201620373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45973.500201620373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45973.500201620373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45973.500201620373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45973.500201620373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45973.500201620373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45973.500201620373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45973.500201620373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45973.500201620373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45973.500201620373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45973.500201620373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45973.500201620373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45973.500201620373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45973.500201620373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45973.500201620373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45973.500201620373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45973.500201620373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45973.500201620373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45973.500201620373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45973.500201620373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45973.500201620373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45973.500201620373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45973.500201620373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45973.500201620373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45973.500201620373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45973.500201620373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45973.500201620373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45973.500201620373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45973.500201620373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45973.500201620373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45973.500201620373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45973.500201620373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45973.500201620373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45973.500201620373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45973.500201620373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45973.500201620373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45973.500201620373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45973.500201620373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45973.500201620373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45973.500201620373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45973.500201620373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45973.500201620373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45973.500201620373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45973.500201620373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45973.500201620373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45973.500201620373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45973.500201620373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45973.500201620373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45973.500201620373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45973.500201620373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45973.500201620373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45973.500201620373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45973.500201620373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45973.500201620373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45973.500201620373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45973.500201620373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45973.500201620373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45973.500201620373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45973.500201620373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45973.500201620373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45973.500201620373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45973.500201620373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45973.500201620373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45973.500201620373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45973.500201620373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45973.500201620373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45973.500201620373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45973.500201620373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45973.500201620373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45973.500201620373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45973.500201620373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45973.500201620373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45973.500201620373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45973.500201620373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45973.500201620373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45973.500201620373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45973.500201620373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45973.500201620373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45973.500201620373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45973.500201620373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45973.500201620373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45973.500201620373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45973.500201620373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45973.500201620373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45973.500201620373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45973.500201620373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45973.500201620373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45973.500201620373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45973.500201620373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45973.500201620373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45973.500201620373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45973.500201620373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45973.500201620373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45973.500201620373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45973.500201620373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45973.500201620373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45973.500201620373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45973.500201620373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45973.500201620373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45973.500201620373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45973.500201620373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45973.500201620373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45973.500201620373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45973.500201620373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45973.500201620373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45973.500201620373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45973.500201620373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45973.500201620373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45973.500201620373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45973.500201620373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45973.500201620373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45973.500201620373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45973.500201620373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45973.500201620373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45973.500201620373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45973.500201620373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45973.500201620373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45973.500201620373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45973.500201620373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45973.500201620373</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workbookViewId="0">
      <selection activeCell="K10" sqref="K10"/>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1</v>
      </c>
      <c r="D2" s="141" t="s">
        <v>30913</v>
      </c>
      <c r="E2" s="124" t="s">
        <v>39021</v>
      </c>
      <c r="F2" s="157">
        <v>45973.331250000003</v>
      </c>
      <c r="G2" s="105">
        <f t="shared" ref="G2:G61" ca="1" si="0">IFERROR(NOW()-F2,"-")</f>
        <v>0.16895162036962574</v>
      </c>
      <c r="H2" s="143">
        <v>45973.190428240741</v>
      </c>
      <c r="I2" s="141" t="str">
        <f>IFERROR(VLOOKUP(D2,DB!A:F,6,0),"")</f>
        <v>SCECO</v>
      </c>
      <c r="J2" s="141" t="str">
        <f>IFERROR(VLOOKUP(D2,DB!A:G,7,0),"")</f>
        <v>Good</v>
      </c>
      <c r="K2" s="144" t="s">
        <v>39124</v>
      </c>
      <c r="L2" s="145" t="str">
        <f>IFERROR(VLOOKUP(D2,DB!A:I,9,0),"")</f>
        <v>Latis</v>
      </c>
    </row>
    <row r="3" spans="1:16382" ht="31.5" customHeight="1">
      <c r="A3" s="140" t="s">
        <v>39125</v>
      </c>
      <c r="B3" s="141" t="str">
        <f>IFERROR(VLOOKUP(D3,DB!A:K,11,0),"")</f>
        <v>R6</v>
      </c>
      <c r="C3" s="142">
        <v>2</v>
      </c>
      <c r="D3" s="164" t="s">
        <v>34266</v>
      </c>
      <c r="E3" s="124" t="s">
        <v>39021</v>
      </c>
      <c r="F3" s="143">
        <v>45973.434479166666</v>
      </c>
      <c r="G3" s="105">
        <f t="shared" ca="1" si="0"/>
        <v>6.5722453706257511E-2</v>
      </c>
      <c r="H3" s="143">
        <v>45973.425208333334</v>
      </c>
      <c r="I3" s="141" t="str">
        <f>IFERROR(VLOOKUP(D3,DB!A:F,6,0),"")</f>
        <v>SCECO</v>
      </c>
      <c r="J3" s="141" t="str">
        <f>IFERROR(VLOOKUP(D3,DB!A:G,7,0),"")</f>
        <v>Dead</v>
      </c>
      <c r="K3" s="144" t="s">
        <v>39126</v>
      </c>
      <c r="L3" s="145" t="str">
        <f>IFERROR(VLOOKUP(D3,DB!A:I,9,0),"")</f>
        <v>Latis</v>
      </c>
    </row>
    <row r="4" spans="1:16382" ht="31.5" customHeight="1">
      <c r="A4" s="140"/>
      <c r="B4" s="141" t="str">
        <f>IFERROR(VLOOKUP(D4,DB!A:K,11,0),"")</f>
        <v/>
      </c>
      <c r="C4" s="142"/>
      <c r="D4" s="61"/>
      <c r="E4" s="124"/>
      <c r="F4" s="143"/>
      <c r="G4" s="105">
        <f t="shared" ca="1" si="0"/>
        <v>45973.500201620373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45973.500201620373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45973.500201620373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45973.500201620373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45973.500201620373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45973.500201620373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45973.500201620373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45973.500201620373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45973.500201620373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45973.500201620373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45973.500201620373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45973.500201620373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45973.500201620373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45973.500201620373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45973.500201620373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45973.500201620373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45973.500201620373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45973.500201620373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45973.500201620373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45973.500201620373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45973.500201620373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45973.500201620373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45973.500201620373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45973.500201620373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45973.500201620373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45973.500201620373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45973.500201620373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45973.500201620373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45973.500201620373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45973.500201620373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45973.500201620373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45973.500201620373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45973.500201620373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45973.500201620373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45973.500201620373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45973.500201620373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45973.500201620373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45973.500201620373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45973.500201620373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45973.500201620373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45973.500201620373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45973.500201620373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45973.500201620373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45973.500201620373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45973.500201620373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45973.500201620373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45973.500201620373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45973.500201620373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45973.500201620373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45973.500201620373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45973.500201620373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45973.500201620373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45973.500201620373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45973.500201620373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45973.500201620373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45973.500201620373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45973.500201620373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45973.500201620373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45973.500201620373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45973.500201620373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45973.500201620373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45973.500201620373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45973.500201620373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45973.500201620373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45973.500201620373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45973.500201620373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45973.500201620373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45973.500201620373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45973.500201620373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45973.500201620373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45973.500201620373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45973.500201620373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45973.500201620373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45973.500201620373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45973.500201620373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45973.500201620373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45973.500201620373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45973.500201620373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45973.500201620373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45973.500201620373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45973.500201620373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45973.500201620373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45973.500201620373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45973.500201620373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45973.500201620373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45973.500201620373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45973.500201620373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45973.500201620373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45973.500201620373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45973.500201620373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45973.500201620373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45973.500201620373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45973.500201620373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45973.500201620373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45973.500201620373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45973.500201620373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45973.500201620373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45973.500201620373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45973.500201620373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45973.500201620373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45973.500201620373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45973.500201620373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45973.500201620373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45973.500201620373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45973.500201620373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45973.500201620373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45973.500201620373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45973.500201620373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45973.500201620373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45973.500201620373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45973.500201620373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45973.500201620373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45973.500201620373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45973.500201620373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45973.500201620373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45973.500201620373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45973.500201620373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45973.500201620373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45973.500201620373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45973.500201620373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45973.500201620373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45973.500201620373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45973.500201620373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45973.500201620373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45973.500201620373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45973.500201620373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45973.500201620373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45973.500201620373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45973.500201620373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45973.500201620373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45973.500201620373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45973.500201620373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45973.500201620373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45973.500201620373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45973.500201620373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45973.500201620373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45973.500201620373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45973.500201620373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45973.500201620373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45973.500201620373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45973.500201620373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45973.500201620373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45973.500201620373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45973.500201620373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45973.500201620373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45973.500201620373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45973.500201620373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45973.500201620373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45973.500201620373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45973.500201620373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45973.500201620373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45973.500201620373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45973.500201620373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45973.500201620373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45973.500201620373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45973.500201620373</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2025-11-12T09:00:17Z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