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89" documentId="120_S{2AC9BD13-BADA-5192-A53E-5A8FF88502F6}" xr6:coauthVersionLast="47" xr6:coauthVersionMax="47" xr10:uidLastSave="{E3A22E7F-BFE5-43CF-B009-A93F6F38539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<sst xmlns="http://schemas.openxmlformats.org/spreadsheetml/2006/main" count="180276" uniqueCount="39120">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</sst>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9" fillId="9" borderId="9"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311.18660763889056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45974.135033564817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45974.135033564817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45974.135033564817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45974.135033564817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45974.135033564817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45974.135033564817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45974.135033564817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45974.135033564817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45974.135033564817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45974.135033564817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45974.135033564817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45974.135033564817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45974.135033564817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45974.135033564817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45974.135033564817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45974.135033564817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45974.135033564817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45974.135033564817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45974.135033564817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45974.135033564817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45974.135033564817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45974.135033564817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45974.135033564817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45974.135033564817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45974.135033564817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45974.135033564817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45974.135033564817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45974.135033564817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45974.135033564817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45974.135033564817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45974.135033564817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45974.135033564817</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45974.135033564817</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45974.135033564817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45974.135033564817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45974.135033564817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45974.135033564817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45974.135033564817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45974.135033564817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45974.135033564817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45974.135033564817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45974.135033564817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45974.135033564817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45974.135033564817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45974.135033564817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45974.135033564817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45974.135033564817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45974.135033564817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45974.135033564817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45974.135033564817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45974.135033564817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45974.135033564817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45974.135033564817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45974.135033564817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45974.135033564817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45974.135033564817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45974.135033564817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45974.135033564817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45974.135033564817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45974.135033564817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45974.135033564817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45974.135033564817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45974.135033564817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45974.135033564817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45974.135033564817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45974.135033564817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45974.135033564817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45974.135033564817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45974.135033564817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45974.135033564817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45974.135033564817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45974.135033564817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45974.135033564817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45974.135033564817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45974.135033564817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45974.135033564817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45974.135033564817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45974.135033564817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45974.135033564817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45974.135033564817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45974.135033564817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45974.135033564817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45974.135033564817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45974.135033564817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45974.135033564817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45974.135033564817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45974.135033564817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45974.135033564817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45974.135033564817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45974.135033564817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45974.135033564817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45974.135033564817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45974.135033564817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45974.135033564817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45974.135033564817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45974.135033564817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45974.135033564817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45974.135033564817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45974.135033564817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45974.135033564817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45974.135033564817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45974.135033564817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45974.135033564817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45974.135033564817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45974.135033564817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45974.135033564817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45974.135033564817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45974.135033564817</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45974.135033564817</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45974.135033564817</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45974.135033564817</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45974.135033564817</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45974.135033564817</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149.13519560185523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8.1318287040630821E-2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45974.135033564817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45974.135033564817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45974.135033564817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45974.135033564817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45974.135033564817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45974.135033564817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45974.135033564817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45974.135033564817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45974.135033564817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45974.135033564817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45974.135033564817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45974.135033564817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45974.135033564817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45974.135033564817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45974.135033564817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45974.135033564817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45974.135033564817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45974.135033564817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45974.135033564817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45974.135033564817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45974.135033564817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45974.135033564817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45974.135033564817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45974.135033564817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45974.135033564817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45974.135033564817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45974.135033564817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45974.135033564817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45974.135033564817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45974.135033564817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45974.135033564817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45974.135033564817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45974.135033564817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45974.135033564817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45974.135033564817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45974.135033564817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45974.135033564817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45974.135033564817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45974.135033564817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45974.135033564817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45974.135033564817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45974.135033564817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45974.135033564817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45974.135033564817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45974.135033564817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45974.135033564817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45974.135033564817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45974.135033564817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45974.135033564817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45974.135033564817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45974.135033564817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45974.135033564817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45974.135033564817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45974.135033564817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45974.135033564817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45974.135033564817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45974.135033564817</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45974.135033564817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45974.135033564817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45974.135033564817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45974.135033564817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45974.135033564817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45974.135033564817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45974.135033564817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45974.135033564817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45974.135033564817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45974.135033564817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45974.135033564817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45974.135033564817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45974.135033564817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45974.135033564817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45974.135033564817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45974.135033564817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45974.135033564817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45974.135033564817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45974.135033564817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45974.135033564817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45974.135033564817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45974.135033564817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45974.135033564817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45974.135033564817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45974.135033564817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45974.135033564817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45974.135033564817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45974.135033564817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45974.135033564817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45974.135033564817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45974.135033564817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45974.135033564817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45974.135033564817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45974.135033564817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45974.135033564817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45974.135033564817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45974.135033564817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45974.135033564817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45974.135033564817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45974.135033564817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45974.135033564817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45974.135033564817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45974.135033564817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45974.135033564817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45974.135033564817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45974.135033564817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45974.135033564817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45974.135033564817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45974.135033564817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45974.135033564817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45974.135033564817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45974.135033564817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45974.135033564817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45974.135033564817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45974.135033564817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45974.135033564817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45974.135033564817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45974.135033564817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45974.135033564817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45974.135033564817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45974.135033564817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45974.135033564817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45974.135033564817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45974.135033564817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45974.135033564817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45974.135033564817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45974.135033564817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45974.135033564817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45974.135033564817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45974.135033564817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45974.135033564817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45974.135033564817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45974.135033564817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45974.135033564817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45974.135033564817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45974.135033564817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45974.135033564817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45974.135033564817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45974.135033564817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45974.135033564817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45974.135033564817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45974.135033564817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45974.135033564817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45974.135033564817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45974.135033564817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45974.135033564817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45974.135033564817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45974.135033564817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45974.135033564817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45974.135033564817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45974.135033564817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45974.135033564817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45974.135033564817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45974.135033564817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45974.135033564817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45974.135033564817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45974.135033564817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45974.135033564817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45974.135033564817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45974.135033564817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45974.135033564817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45974.135033564817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45974.135033564817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45974.135033564817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45974.135033564817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45974.135033564817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45974.135033564817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45974.135033564817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45974.135033564817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45974.135033564817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45974.135033564817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45974.135033564817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45974.135033564817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45974.135033564817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45974.135033564817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45974.135033564817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45974.135033564817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45974.135033564817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45974.135033564817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45974.135033564817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45974.135033564817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45974.135033564817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45974.135033564817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45974.135033564817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45974.135033564817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45974.135033564817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45974.135033564817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45974.135033564817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45974.135033564817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45974.135033564817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45974.135033564817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45974.135033564817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45974.135033564817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45974.135033564817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45974.135033564817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45974.135033564817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45974.135033564817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45974.135033564817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45974.135033564817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45974.135033564817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45974.135033564817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45974.135033564817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45974.135033564817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45974.135033564817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45974.135033564817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45974.135033564817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45974.135033564817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45974.135033564817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45974.135033564817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45974.135033564817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45974.135033564817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45974.135033564817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45974.135033564817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45974.135033564817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45974.135033564817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45974.135033564817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45974.135033564817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45974.135033564817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45974.135033564817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45974.135033564817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45974.135033564817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45974.135033564817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45974.135033564817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45974.135033564817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45974.135033564817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45974.135033564817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45974.135033564817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45974.135033564817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45974.135033564817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45974.135033564817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45974.135033564817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45974.135033564817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45974.135033564817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45974.135033564817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45974.135033564817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45974.135033564817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45974.135033564817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45974.135033564817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45974.135033564817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45974.135033564817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45974.135033564817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45974.135033564817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45974.135033564817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45974.135033564817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45974.135033564817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45974.135033564817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45974.135033564817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45974.135033564817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45974.135033564817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45974.135033564817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45974.135033564817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45974.135033564817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45974.135033564817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45974.135033564817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45974.135033564817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45974.135033564817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45974.135033564817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45974.135033564817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45974.135033564817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45974.135033564817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45974.135033564817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45974.135033564817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45974.135033564817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45974.135033564817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45974.135033564817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45974.135033564817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45974.135033564817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45974.135033564817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45974.135033564817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45974.135033564817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45974.135033564817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45974.135033564817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45974.135033564817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45974.135033564817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45974.135033564817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45974.135033564817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45974.135033564817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45974.135033564817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45974.135033564817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45974.135033564817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45974.135033564817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45974.135033564817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45974.135033564817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45974.135033564817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45974.135033564817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45974.135033564817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45974.135033564817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45974.135033564817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45974.135033564817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45974.135033564817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45974.135033564817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45974.135033564817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45974.135033564817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45974.135033564817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45974.135033564817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45974.135033564817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45974.135033564817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45974.135033564817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45974.135033564817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45974.135033564817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45974.135033564817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45974.135033564817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45974.135033564817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45974.135033564817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45974.135033564817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45974.135033564817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45974.135033564817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45974.135033564817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45974.135033564817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45974.135033564817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45974.135033564817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45974.135033564817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45974.135033564817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45974.135033564817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45974.135033564817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45974.135033564817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45974.135033564817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45974.135033564817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45974.135033564817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45974.135033564817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45974.135033564817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45974.135033564817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45974.135033564817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45974.135033564817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45974.135033564817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45974.135033564817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45974.135033564817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45974.135033564817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45974.135033564817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45974.135033564817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45974.135033564817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45974.135033564817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45974.135033564817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45974.135033564817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45974.135033564817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45974.135033564817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45974.135033564817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45974.135033564817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45974.135033564817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45974.135033564817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45974.135033564817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45974.135033564817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45974.135033564817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45974.135033564817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45974.135033564817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45974.135033564817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45974.135033564817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45974.135033564817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45974.135033564817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45974.135033564817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45974.135033564817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45974.135033564817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45974.135033564817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45974.135033564817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45974.135033564817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45974.135033564817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45974.135033564817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45974.135033564817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45974.135033564817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45974.135033564817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45974.135033564817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45974.135033564817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45974.135033564817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45974.135033564817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45974.135033564817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45974.135033564817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45974.135033564817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45974.135033564817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45974.135033564817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45974.135033564817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45974.135033564817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45974.135033564817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45974.135033564817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45974.135033564817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45974.135033564817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45974.135033564817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45974.135033564817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45974.135033564817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45974.135033564817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45974.135033564817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45974.135033564817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45974.135033564817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45974.135033564817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45974.135033564817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45974.135033564817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45974.135033564817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45974.135033564817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45974.135033564817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45974.135033564817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45974.135033564817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45974.135033564817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45974.135033564817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45974.135033564817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45974.135033564817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45974.135033564817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45974.135033564817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45974.135033564817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45974.135033564817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45974.135033564817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45974.135033564817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45974.135033564817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45974.135033564817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45974.135033564817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45974.135033564817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45974.135033564817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45974.135033564817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45974.135033564817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45974.135033564817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45974.135033564817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45974.135033564817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45974.135033564817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45974.135033564817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45974.135033564817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45974.135033564817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45974.135033564817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45974.135033564817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45974.135033564817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45974.135033564817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45974.135033564817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45974.135033564817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45974.135033564817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45974.135033564817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45974.135033564817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45974.135033564817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45974.135033564817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45974.135033564817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45974.135033564817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45974.135033564817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45974.135033564817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45974.135033564817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45974.135033564817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45974.135033564817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45974.135033564817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45974.135033564817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45974.135033564817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45974.135033564817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45974.135033564817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45974.135033564817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45974.135033564817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45974.135033564817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45974.135033564817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45974.135033564817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45974.135033564817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45974.135033564817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45974.135033564817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45974.135033564817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45974.135033564817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45974.135033564817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45974.135033564817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45974.135033564817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45974.135033564817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45974.135033564817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45974.135033564817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45974.135033564817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45974.135033564817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45974.135033564817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45974.135033564817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45974.135033564817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45974.135033564817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45974.135033564817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45974.135033564817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45974.135033564817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45974.135033564817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45974.135033564817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45974.135033564817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45974.135033564817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45974.135033564817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45974.135033564817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45974.135033564817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45974.135033564817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45974.135033564817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45974.135033564817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45974.135033564817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45974.135033564817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45974.135033564817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45974.135033564817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45974.135033564817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45974.135033564817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45974.135033564817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45974.135033564817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45974.135033564817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45974.135033564817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45974.135033564817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45974.135033564817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45974.135033564817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45974.135033564817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45974.135033564817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45974.135033564817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45974.135033564817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45974.135033564817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45974.135033564817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45974.135033564817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45974.135033564817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45974.135033564817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45974.135033564817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45974.135033564817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45974.135033564817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45974.135033564817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45974.135033564817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45974.135033564817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45974.135033564817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45974.135033564817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45974.135033564817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45974.135033564817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45974.135033564817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45974.135033564817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45974.135033564817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45974.135033564817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45974.135033564817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45974.135033564817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45974.135033564817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45974.135033564817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45974.135033564817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45974.135033564817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45974.135033564817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45974.135033564817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45974.135033564817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45974.135033564817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45974.135033564817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45974.135033564817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45974.135033564817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45974.135033564817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45974.135033564817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45974.135033564817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45974.135033564817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45974.135033564817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45974.135033564817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45974.135033564817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45974.135033564817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45974.135033564817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45974.135033564817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45974.135033564817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45974.135033564817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45974.135033564817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45974.135033564817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45974.135033564817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45974.135033564817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45974.135033564817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45974.135033564817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45974.135033564817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45974.135033564817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45974.135033564817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45974.135033564817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45974.135033564817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45974.135033564817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45974.135033564817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45974.135033564817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45974.135033564817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45974.135033564817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45974.135033564817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45974.135033564817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45974.135033564817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45974.135033564817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45974.135033564817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45974.135033564817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45974.135033564817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45974.135033564817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45974.135033564817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45974.135033564817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45974.135033564817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45974.135033564817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45974.135033564817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45974.135033564817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45974.135033564817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45974.135033564817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45974.135033564817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45974.135033564817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45974.135033564817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45974.135033564817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45974.135033564817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45974.135033564817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45974.135033564817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45974.135033564817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45974.135033564817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45974.135033564817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45974.135033564817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45974.135033564817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45974.135033564817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45974.135033564817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45974.135033564817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45974.135033564817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45974.135033564817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45974.135033564817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45974.135033564817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45974.135033564817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45974.135033564817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45974.135033564817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45974.135033564817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45974.135033564817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45974.135033564817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45974.135033564817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45974.135033564817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45974.135033564817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45974.135033564817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45974.135033564817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45974.135033564817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45974.135033564817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45974.135033564817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45974.135033564817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45974.135033564817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45974.135033564817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45974.135033564817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45974.135033564817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45974.135033564817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45974.135033564817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45974.135033564817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45974.135033564817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45974.135033564817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45974.135033564817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45974.135033564817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45974.135033564817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45974.135033564817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45974.135033564817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45974.135033564817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45974.135033564817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45974.135033564817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45974.135033564817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45974.135033564817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45974.135033564817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45974.135033564817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45974.135033564817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45974.135033564817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45974.135033564817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45974.135033564817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45974.135033564817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45974.135033564817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45974.135033564817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45974.135033564817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45974.135033564817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45974.135033564817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45974.135033564817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45974.135033564817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45974.135033564817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45974.135033564817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45974.135033564817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45974.135033564817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45974.135033564817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45974.135033564817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45974.135033564817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45974.135033564817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45974.135033564817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45974.135033564817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45974.135033564817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45974.135033564817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45974.135033564817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45974.135033564817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45974.135033564817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45974.135033564817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45974.135033564817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45974.135033564817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45974.135033564817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45974.135033564817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45974.135033564817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45974.135033564817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45974.135033564817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45974.135033564817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45974.135033564817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45974.135033564817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45974.135033564817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45974.135033564817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45974.135033564817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45974.135033564817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45974.135033564817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45974.135033564817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45974.135033564817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45974.135033564817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45974.135033564817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45974.135033564817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45974.135033564817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45974.135033564817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45974.135033564817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45974.135033564817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45974.135033564817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45974.135033564817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45974.135033564817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45974.135033564817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45974.135033564817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45974.135033564817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45974.135033564817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45974.135033564817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45974.135033564817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45974.135033564817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45974.135033564817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45974.135033564817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45974.135033564817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45974.135033564817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45974.135033564817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45974.135033564817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45974.135033564817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45974.135033564817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45974.135033564817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45974.135033564817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45974.135033564817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45974.135033564817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45974.135033564817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45974.135033564817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45974.135033564817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45974.135033564817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45974.135033564817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45974.135033564817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45974.135033564817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45974.135033564817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45974.135033564817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45974.135033564817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45974.135033564817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45974.135033564817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45974.135033564817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45974.135033564817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45974.135033564817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45974.135033564817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45974.135033564817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45974.135033564817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45974.135033564817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45974.135033564817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45974.135033564817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45974.135033564817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45974.135033564817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45974.135033564817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45974.135033564817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45974.135033564817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45974.135033564817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45974.135033564817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45974.135033564817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45974.135033564817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45974.135033564817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45974.135033564817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45974.135033564817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45974.135033564817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45974.135033564817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45974.135033564817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45974.135033564817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45974.135033564817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45974.135033564817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45974.135033564817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45974.135033564817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45974.135033564817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45974.135033564817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45974.135033564817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45974.135033564817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45974.135033564817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45974.135033564817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45974.135033564817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45974.135033564817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45974.135033564817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45974.135033564817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45974.135033564817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45974.135033564817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45974.135033564817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45974.135033564817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45974.135033564817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45974.135033564817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45974.135033564817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45974.135033564817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45974.135033564817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45974.135033564817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45974.135033564817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45974.135033564817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45974.135033564817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45974.135033564817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45974.135033564817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45974.135033564817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45974.135033564817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45974.135033564817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45974.135033564817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45974.135033564817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45974.135033564817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45974.135033564817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45974.135033564817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45974.135033564817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45974.135033564817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45974.135033564817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45974.135033564817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45974.135033564817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45974.135033564817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45974.135033564817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45974.135033564817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45974.135033564817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45974.135033564817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45974.135033564817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45974.135033564817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45974.135033564817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45974.135033564817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45974.135033564817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45974.135033564817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45974.135033564817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45974.135033564817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45974.135033564817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45974.135033564817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45974.135033564817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45974.135033564817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45974.135033564817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45974.135033564817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45974.135033564817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45974.135033564817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45974.135033564817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45974.135033564817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45974.135033564817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45974.135033564817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45974.135033564817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45974.135033564817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45974.135033564817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45974.135033564817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45974.135033564817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45974.135033564817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45974.135033564817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45974.135033564817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45974.135033564817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45974.135033564817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45974.135033564817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45974.135033564817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45974.135033564817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45974.135033564817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45974.135033564817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45974.135033564817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45974.135033564817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45974.135033564817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45974.135033564817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45974.135033564817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45974.135033564817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45974.135033564817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45974.135033564817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45974.135033564817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45974.135033564817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45974.135033564817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45974.135033564817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45974.135033564817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45974.135033564817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45974.135033564817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45974.135033564817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45974.135033564817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45974.135033564817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45974.135033564817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45974.135033564817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45974.135033564817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45974.135033564817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45974.135033564817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45974.135033564817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45974.135033564817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45974.135033564817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45974.135033564817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45974.135033564817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45974.135033564817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45974.135033564817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45974.135033564817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45974.135033564817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45974.135033564817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45974.135033564817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45974.135033564817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45974.135033564817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45974.135033564817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45974.135033564817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45974.135033564817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45974.135033564817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45974.135033564817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45974.135033564817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45974.135033564817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45974.135033564817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45974.135033564817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45974.135033564817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45974.135033564817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45974.135033564817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45974.135033564817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45974.135033564817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45974.135033564817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45974.135033564817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45974.135033564817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45974.135033564817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45974.135033564817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45974.135033564817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45974.135033564817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45974.135033564817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45974.135033564817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45974.135033564817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45974.135033564817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45974.135033564817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45974.135033564817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45974.135033564817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45974.135033564817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45974.135033564817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45974.135033564817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45974.135033564817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45974.135033564817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45974.135033564817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45974.135033564817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45974.135033564817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45974.135033564817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45974.135033564817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45974.135033564817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45974.135033564817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45974.135033564817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45974.135033564817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45974.135033564817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45974.135033564817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45974.135033564817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45974.135033564817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45974.135033564817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45974.135033564817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45974.135033564817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45974.135033564817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45974.135033564817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45974.135033564817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45974.135033564817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45974.135033564817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45974.135033564817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45974.135033564817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45974.135033564817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45974.135033564817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45974.135033564817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45974.135033564817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45974.135033564817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45974.135033564817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45974.135033564817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45974.135033564817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45974.135033564817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45974.135033564817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45974.135033564817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45974.135033564817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45974.135033564817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45974.135033564817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45974.135033564817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45974.135033564817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45974.135033564817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45974.135033564817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45974.135033564817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45974.135033564817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45974.135033564817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45974.135033564817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45974.135033564817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45974.135033564817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45974.135033564817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45974.135033564817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45974.135033564817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45974.135033564817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45974.135033564817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45974.135033564817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45974.135033564817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45974.135033564817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45974.135033564817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45974.135033564817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45974.135033564817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45974.135033564817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45974.135033564817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45974.135033564817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45974.135033564817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45974.135033564817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45974.135033564817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45974.135033564817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45974.135033564817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45974.135033564817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45974.135033564817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45974.135033564817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45974.135033564817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45974.135033564817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45974.135033564817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45974.135033564817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45974.135033564817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45974.135033564817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45974.135033564817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45974.135033564817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45974.135033564817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45974.135033564817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45974.135033564817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45974.135033564817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45974.135033564817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45974.135033564817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45974.135033564817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45974.135033564817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45974.135033564817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45974.135033564817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45974.135033564817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45974.135033564817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45974.135033564817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45974.135033564817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45974.135033564817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45974.135033564817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45974.135033564817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45974.135033564817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45974.135033564817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45974.135033564817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45974.135033564817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45974.135033564817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45974.135033564817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45974.135033564817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45974.135033564817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45974.135033564817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45974.135033564817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45974.135033564817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45974.135033564817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45974.135033564817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45974.135033564817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45974.135033564817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45974.135033564817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45974.135033564817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45974.135033564817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45974.135033564817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45974.135033564817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45974.135033564817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45974.135033564817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45974.135033564817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45974.135033564817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45974.135033564817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45974.135033564817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45974.135033564817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45974.135033564817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45974.135033564817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45974.135033564817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45974.135033564817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45974.135033564817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45974.135033564817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45974.135033564817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45974.135033564817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45974.135033564817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45974.135033564817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45974.135033564817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45974.135033564817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45974.135033564817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45974.135033564817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45974.135033564817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45974.135033564817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45974.135033564817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45974.135033564817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45974.135033564817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45974.135033564817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45974.135033564817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45974.135033564817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45974.135033564817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45974.135033564817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45974.135033564817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45974.135033564817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45974.135033564817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45974.135033564817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45974.135033564817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45974.135033564817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45974.135033564817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45974.135033564817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45974.135033564817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45974.135033564817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45974.135033564817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45974.135033564817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45974.135033564817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45974.135033564817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45974.135033564817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45974.135033564817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45974.135033564817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45974.135033564817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45974.135033564817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45974.135033564817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45974.135033564817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45974.135033564817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45974.135033564817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45974.135033564817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45974.135033564817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45974.135033564817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45974.135033564817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45974.135033564817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45974.135033564817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45974.135033564817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45974.135033564817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45974.135033564817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45974.135033564817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45974.135033564817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45974.135033564817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45974.135033564817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45974.135033564817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45974.135033564817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45974.135033564817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45974.135033564817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45974.135033564817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45974.135033564817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45974.135033564817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45974.135033564817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45974.135033564817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45974.135033564817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45974.135033564817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45974.135033564817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45974.135033564817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45974.135033564817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45974.135033564817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45974.135033564817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45974.135033564817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45974.135033564817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45974.135033564817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45974.135033564817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45974.135033564817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45974.135033564817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45974.135033564817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45974.135033564817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45974.135033564817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45974.135033564817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45974.135033564817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45974.135033564817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45974.135033564817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45974.135033564817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45974.135033564817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45974.135033564817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45974.135033564817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45974.135033564817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45974.135033564817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45974.135033564817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45974.135033564817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45974.135033564817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270.6543159722205</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45974.135033564817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45974.135033564817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45974.135033564817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45974.135033564817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45974.135033564817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45974.135033564817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45974.135033564817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45974.135033564817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45974.135033564817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45974.135033564817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45974.135033564817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45974.135033564817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45974.135033564817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45974.135033564817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45974.135033564817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45974.135033564817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45974.135033564817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45974.135033564817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45974.135033564817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45974.135033564817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45974.135033564817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45974.135033564817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45974.135033564817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45974.135033564817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45974.135033564817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45974.135033564817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45974.135033564817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45974.135033564817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45974.135033564817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45974.135033564817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45974.135033564817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45974.135033564817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45974.135033564817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45974.135033564817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45974.135033564817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45974.135033564817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45974.135033564817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45974.135033564817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45974.135033564817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45974.135033564817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45974.135033564817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45974.135033564817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45974.135033564817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45974.135033564817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45974.135033564817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45974.135033564817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45974.135033564817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45974.135033564817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45974.135033564817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45974.135033564817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45974.135033564817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45974.135033564817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45974.135033564817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45974.135033564817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45974.135033564817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45974.135033564817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45974.135033564817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45974.135033564817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45974.135033564817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45974.135033564817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45974.135033564817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45974.135033564817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45974.135033564817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45974.135033564817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45974.135033564817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45974.135033564817</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K7" sqref="K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82.302973379628384</v>
      </c>
      <c r="H2" s="38">
        <v>45891.790393518517</v>
      </c>
      <c r="I2" s="37" t="str">
        <f>IFERROR(VLOOKUP(D2,DB!A:F,6,0),"")</f>
        <v>Generator-SG</v>
      </c>
      <c r="J2" s="37" t="str">
        <f>IFERROR(VLOOKUP(D2,DB!A:G,7,0),"")</f>
        <v>Vandalized</v>
      </c>
      <c r="K2" s="37" t="s">
        <v>39109</v>
      </c>
      <c r="L2" s="37" t="str">
        <f>IFERROR(VLOOKUP(D2,DB!A:I,9,0),"")</f>
        <v>Latis</v>
      </c>
      <c r="M2" s="106"/>
    </row>
    <row r="3" spans="1:13" ht="30.75">
      <c r="A3" s="37" t="s">
        <v>39110</v>
      </c>
      <c r="B3" s="37" t="str">
        <f>IFERROR(VLOOKUP(D3,DB!A:K,11,0),"")</f>
        <v>R5</v>
      </c>
      <c r="C3" s="37">
        <v>1</v>
      </c>
      <c r="D3" s="37" t="s">
        <v>33268</v>
      </c>
      <c r="E3" s="37" t="s">
        <v>39100</v>
      </c>
      <c r="F3" s="38">
        <v>45926.188877314817</v>
      </c>
      <c r="G3" s="116">
        <f t="shared" ref="G3" ca="1" si="0">IFERROR(NOW()-F3,"")</f>
        <v>47.946156250000058</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15" ca="1" si="1">IFERROR(NOW()-F4,"")</f>
        <v>25.47392245370429</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4"/>
      <c r="G6" s="126">
        <f t="shared" ca="1" si="1"/>
        <v>45974.135033564817</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45974.135033564817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45974.135033564817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45974.135033564817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45974.135033564817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45974.135033564817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45974.135033564817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45974.135033564817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45974.135033564817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45974.135033564817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45974.135033564817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45974.135033564817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45974.135033564817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45974.135033564817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45974.135033564817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45974.135033564817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45974.135033564817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45974.135033564817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45974.135033564817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45974.135033564817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45974.135033564817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45974.135033564817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45974.135033564817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45974.135033564817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45974.135033564817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45974.135033564817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45974.135033564817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45974.135033564817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45974.135033564817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45974.135033564817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45974.135033564817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45974.135033564817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45974.135033564817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45974.135033564817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45974.135033564817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45974.135033564817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45974.135033564817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45974.135033564817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45974.135033564817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45974.135033564817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45974.135033564817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45974.135033564817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45974.135033564817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45974.135033564817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45974.135033564817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45974.135033564817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45974.135033564817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45974.135033564817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45974.135033564817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45974.135033564817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45974.135033564817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45974.135033564817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45974.135033564817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45974.135033564817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45974.135033564817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45974.135033564817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45974.135033564817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45974.135033564817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45974.135033564817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45974.135033564817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45974.135033564817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45974.135033564817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45974.135033564817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45974.135033564817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45974.135033564817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45974.135033564817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45974.135033564817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45974.135033564817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45974.135033564817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45974.135033564817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45974.135033564817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45974.135033564817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45974.135033564817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45974.135033564817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45974.135033564817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45974.135033564817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45974.135033564817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45974.135033564817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45974.135033564817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45974.135033564817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45974.135033564817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45974.135033564817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45974.135033564817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45974.135033564817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45974.135033564817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45974.135033564817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45974.135033564817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45974.135033564817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45974.135033564817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45974.135033564817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45974.135033564817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45974.135033564817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45974.135033564817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45974.135033564817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45974.135033564817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45974.135033564817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45974.135033564817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45974.135033564817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45974.135033564817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45974.135033564817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45974.135033564817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45974.135033564817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45974.135033564817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45974.135033564817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45974.135033564817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45974.135033564817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45974.135033564817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45974.135033564817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45974.135033564817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45974.135033564817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45974.135033564817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45974.135033564817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45974.135033564817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45974.135033564817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45974.135033564817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45974.135033564817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45974.135033564817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45974.135033564817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45974.135033564817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45974.135033564817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45974.135033564817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45974.135033564817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45974.135033564817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45974.135033564817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45974.135033564817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45974.135033564817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45974.135033564817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45974.135033564817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45974.135033564817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45974.135033564817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45974.135033564817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45974.135033564817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45974.135033564817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45974.135033564817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45974.135033564817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45974.135033564817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45974.135033564817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45974.135033564817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45974.135033564817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45974.135033564817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45974.135033564817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45974.135033564817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45974.135033564817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45974.135033564817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45974.135033564817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45974.135033564817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45974.135033564817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45974.135033564817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45974.135033564817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45974.135033564817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45974.135033564817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45974.135033564817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45974.135033564817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45974.135033564817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45974.135033564817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45974.135033564817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45974.135033564817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45974.135033564817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45974.135033564817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45974.135033564817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45974.135033564817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45974.135033564817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45974.135033564817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45974.135033564817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45974.135033564817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45974.135033564817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45974.135033564817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45974.135033564817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45974.135033564817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45974.135033564817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45974.135033564817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45974.135033564817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45974.135033564817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45974.135033564817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45974.135033564817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45974.135033564817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45974.135033564817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45974.135033564817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45974.135033564817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45974.135033564817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45974.135033564817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45974.135033564817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45974.135033564817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45974.135033564817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45974.135033564817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45974.135033564817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45974.135033564817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45974.135033564817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45974.135033564817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45974.135033564817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45974.135033564817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45974.135033564817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45974.135033564817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45974.135033564817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45974.135033564817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45974.135033564817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45974.135033564817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45974.135033564817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45974.135033564817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45974.135033564817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45974.135033564817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45974.135033564817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45974.135033564817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45974.135033564817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45974.135033564817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45974.135033564817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45974.135033564817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45974.135033564817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45974.135033564817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45974.135033564817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45974.135033564817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45974.135033564817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45974.135033564817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45974.135033564817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45974.135033564817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45974.135033564817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45974.135033564817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45974.135033564817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45974.135033564817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45974.135033564817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45974.135033564817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K12" sqref="K1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39116</v>
      </c>
      <c r="B2" s="141" t="str">
        <f>IFERROR(VLOOKUP(D2,DB!A:K,11,0),"")</f>
        <v>R6</v>
      </c>
      <c r="C2" s="142">
        <v>1</v>
      </c>
      <c r="D2" s="141" t="s">
        <v>30913</v>
      </c>
      <c r="E2" s="124" t="s">
        <v>39021</v>
      </c>
      <c r="F2" s="156">
        <v>45973.331250000003</v>
      </c>
      <c r="G2" s="105">
        <f t="shared" ref="G2:G48" ca="1" si="0">IFERROR(NOW()-F2,"-")</f>
        <v>0.80378356481378432</v>
      </c>
      <c r="H2" s="143">
        <v>45973.190428240741</v>
      </c>
      <c r="I2" s="141" t="str">
        <f>IFERROR(VLOOKUP(D2,DB!A:F,6,0),"")</f>
        <v>SCECO</v>
      </c>
      <c r="J2" s="141" t="str">
        <f>IFERROR(VLOOKUP(D2,DB!A:G,7,0),"")</f>
        <v>Good</v>
      </c>
      <c r="K2" s="144" t="s">
        <v>39117</v>
      </c>
      <c r="L2" s="145" t="str">
        <f>IFERROR(VLOOKUP(D2,DB!A:I,9,0),"")</f>
        <v>Latis</v>
      </c>
    </row>
    <row r="3" spans="1:16382" ht="31.5" customHeight="1">
      <c r="A3" s="140" t="s">
        <v>39118</v>
      </c>
      <c r="B3" s="141" t="str">
        <f>IFERROR(VLOOKUP(D3,DB!A:K,11,0),"")</f>
        <v>R6</v>
      </c>
      <c r="C3" s="142">
        <v>1</v>
      </c>
      <c r="D3" s="141" t="s">
        <v>36879</v>
      </c>
      <c r="E3" s="124" t="s">
        <v>39021</v>
      </c>
      <c r="F3" s="156">
        <v>45973.978807870371</v>
      </c>
      <c r="G3" s="105">
        <f t="shared" ca="1" si="0"/>
        <v>0.15622569444531109</v>
      </c>
      <c r="H3" s="143">
        <v>45973.973182870373</v>
      </c>
      <c r="I3" s="141" t="str">
        <f>IFERROR(VLOOKUP(D3,DB!A:F,6,0),"")</f>
        <v>Generator-SG</v>
      </c>
      <c r="J3" s="141" t="str">
        <f>IFERROR(VLOOKUP(D3,DB!A:G,7,0),"")</f>
        <v>Dead</v>
      </c>
      <c r="K3" s="144" t="s">
        <v>39119</v>
      </c>
      <c r="L3" s="145" t="str">
        <f>IFERROR(VLOOKUP(D3,DB!A:I,9,0),"")</f>
        <v>Latis</v>
      </c>
    </row>
    <row r="4" spans="1:16382" ht="31.5" customHeight="1">
      <c r="A4" s="140"/>
      <c r="B4" s="141" t="str">
        <f>IFERROR(VLOOKUP(D4,DB!A:K,11,0),"")</f>
        <v/>
      </c>
      <c r="C4" s="142"/>
      <c r="D4" s="141"/>
      <c r="E4" s="124"/>
      <c r="F4" s="143"/>
      <c r="G4" s="105">
        <f t="shared" ca="1" si="0"/>
        <v>45974.135033564817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60"/>
      <c r="E5" s="124"/>
      <c r="F5" s="143"/>
      <c r="G5" s="105">
        <f t="shared" ca="1" si="0"/>
        <v>45974.135033564817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45974.135033564817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45974.135033564817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45974.135033564817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45974.135033564817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45974.135033564817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45974.135033564817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45974.135033564817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45974.135033564817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45974.135033564817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45974.135033564817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45974.135033564817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45974.135033564817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45974.135033564817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45974.135033564817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45974.135033564817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45974.135033564817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45974.135033564817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45974.135033564817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45974.135033564817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45974.135033564817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45974.135033564817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45974.135033564817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45974.135033564817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45974.135033564817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45974.135033564817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45974.135033564817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45974.135033564817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45974.135033564817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45974.135033564817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45974.135033564817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45974.135033564817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45974.135033564817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45974.135033564817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45974.135033564817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45974.135033564817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45974.135033564817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45974.135033564817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45974.135033564817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45974.135033564817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45974.135033564817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45974.135033564817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45974.135033564817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45974.135033564817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45974.135033564817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45974.135033564817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45974.135033564817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45974.135033564817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45974.135033564817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45974.135033564817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45974.135033564817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45974.135033564817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45974.135033564817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45974.135033564817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45974.135033564817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45974.135033564817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45974.135033564817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45974.135033564817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45974.135033564817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45974.135033564817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45974.135033564817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45974.135033564817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45974.135033564817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45974.135033564817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45974.135033564817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45974.135033564817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45974.135033564817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45974.135033564817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45974.135033564817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45974.135033564817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45974.135033564817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45974.135033564817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45974.135033564817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45974.135033564817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45974.135033564817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45974.135033564817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45974.135033564817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45974.135033564817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45974.135033564817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45974.135033564817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45974.135033564817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45974.135033564817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45974.135033564817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45974.135033564817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45974.135033564817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45974.135033564817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45974.135033564817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45974.135033564817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45974.135033564817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45974.135033564817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45974.135033564817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45974.135033564817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45974.135033564817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45974.135033564817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45974.135033564817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45974.135033564817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45974.135033564817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45974.135033564817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45974.135033564817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45974.135033564817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45974.135033564817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45974.135033564817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45974.135033564817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45974.135033564817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45974.135033564817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45974.135033564817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45974.135033564817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45974.135033564817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45974.135033564817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45974.135033564817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45974.135033564817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45974.135033564817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45974.135033564817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45974.135033564817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45974.135033564817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45974.135033564817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45974.135033564817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45974.135033564817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45974.135033564817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45974.135033564817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45974.135033564817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45974.135033564817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45974.135033564817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45974.135033564817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45974.135033564817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45974.135033564817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45974.135033564817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45974.135033564817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45974.135033564817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45974.135033564817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45974.135033564817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45974.135033564817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45974.135033564817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45974.135033564817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45974.135033564817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45974.135033564817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45974.135033564817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45974.135033564817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45974.135033564817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45974.135033564817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45974.135033564817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45974.135033564817</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