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44" documentId="120_S{2AC9BD13-BADA-5192-A53E-5A8FF88502F6}" xr6:coauthVersionLast="47" xr6:coauthVersionMax="47" xr10:uidLastSave="{BBCDB3DA-BA92-4947-8142-813A5A33F7A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G3" i="9"/>
  <c r="I3" i="9"/>
  <c r="J3" i="9"/>
  <c r="L3" i="9"/>
  <c r="B4" i="9"/>
  <c r="G4" i="9"/>
  <c r="I4" i="9"/>
  <c r="J4" i="9"/>
  <c r="L4" i="9"/>
  <c r="B5" i="9"/>
  <c r="G5" i="9"/>
  <c r="I5" i="9"/>
  <c r="J5" i="9"/>
  <c r="L5" i="9"/>
  <c r="B6" i="9"/>
  <c r="G6" i="9"/>
  <c r="I6" i="9"/>
  <c r="J6" i="9"/>
  <c r="L6" i="9"/>
  <c r="B7" i="9"/>
  <c r="G7" i="9"/>
  <c r="I7" i="9"/>
  <c r="J7" i="9"/>
  <c r="L7" i="9"/>
  <c r="B8" i="9"/>
  <c r="G8" i="9"/>
  <c r="I8" i="9"/>
  <c r="J8" i="9"/>
  <c r="L8"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<sst xmlns="http://schemas.openxmlformats.org/spreadsheetml/2006/main" count="180305" uniqueCount="39137">
  <si>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</si>
  <si>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</si>
  <si>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</si>
  <si>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</si>
  <si>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</si>
  <si>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</si>
  <si>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</si>
  <si>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</si>
  <si>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</si>
  <si>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</si>
  <si>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</si>
  <si>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</si>
  <si>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</si>
  <si>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</si>
  <si>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</si>
  <si>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</si>
  <si>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</si>
  <si>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</si>
  <si>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</si>
  <si>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</si>
  <si>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</si>
  <si>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</si>
  <si>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</si>
  <si>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</si>
  <si>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</si>
  <si>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</si>
  <si>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</si>
  <si>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</si>
  <si>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</si>
  <si>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</si>
  <si>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</si>
  <si>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</si>
  <si>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</si>
  <si>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</si>
  <si>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</si>
  <si>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</si>
  <si>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</si>
  <si>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</si>
  <si>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</si>
  <si>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</si>
  <si>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</si>
  <si>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</si>
  <si>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</si>
  <si>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</si>
  <si>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</si>
  <si>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</si>
  <si>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</si>
  <si>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</si>
  <si>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</si>
  <si>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</si>
  <si>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</si>
  <si>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</si>
  <si>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</si>
  <si>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</si>
  <si>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</si>
  <si>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</si>
  <si>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</si>
  <si>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</si>
  <si>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</si>
  <si>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</si>
  <si>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</si>
  <si>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</si>
  <si>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</si>
  <si>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</si>
  <si>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</si>
  <si>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</si>
  <si>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</si>
  <si>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</si>
  <si>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</si>
  <si>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</si>
  <si>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</si>
  <si>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</si>
  <si>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</si>
  <si>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</si>
  <si>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</si>
  <si>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</si>
  <si>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</si>
  <si>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</si>
  <si>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</si>
  <si>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</si>
  <si>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</si>
  <si>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</si>
  <si>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</si>
  <si>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</si>
  <si>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</si>
  <si>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</si>
  <si>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</si>
  <si>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</si>
  <si>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</si>
  <si>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</si>
  <si>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</si>
  <si>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</si>
  <si>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</si>
  <si>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</si>
  <si>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</si>
  <si>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</si>
  <si>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</si>
  <si>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</si>
  <si>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</si>
  <si>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</si>
  <si>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</si>
  <si>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</si>
  <si>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</si>
  <si>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</si>
  <si>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</si>
  <si>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</si>
  <si>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</si>
  <si>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</si>
  <si>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</si>
  <si>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</si>
  <si>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</si>
  <si>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</si>
  <si>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</si>
  <si>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</si>
  <si>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</si>
  <si>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</si>
  <si>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</si>
  <si>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</si>
  <si>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</si>
  <si>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</si>
  <si>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</si>
  <si>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</si>
  <si>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</si>
  <si>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</si>
  <si>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</si>
  <si>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</si>
  <si>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</si>
  <si>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</si>
  <si>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</si>
  <si>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</si>
  <si>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</si>
  <si>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</si>
  <si>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</si>
  <si>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</si>
  <si>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</si>
  <si>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</si>
  <si>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</si>
  <si>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</si>
  <si>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</si>
  <si>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</si>
  <si>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</si>
  <si>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</si>
  <si>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</si>
  <si>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</si>
  <si>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</si>
  <si>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</si>
  <si>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</si>
  <si>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</si>
  <si>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</si>
  <si>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</si>
  <si>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</si>
  <si>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</si>
  <si>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</si>
  <si>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</si>
  <si>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</si>
  <si>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</si>
  <si>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</si>
  <si>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</si>
  <si>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</si>
  <si>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</si>
  <si>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</si>
  <si>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</si>
  <si>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</si>
  <si>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</si>
  <si>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</si>
  <si>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</si>
  <si>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</si>
  <si>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</si>
  <si>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</si>
  <si>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</si>
  <si>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</si>
  <si>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</si>
  <si>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</si>
  <si>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</si>
  <si>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</si>
  <si>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</si>
  <si>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</si>
  <si>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</si>
  <si>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</si>
  <si>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</si>
  <si>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</si>
  <si>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</si>
  <si>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</si>
  <si>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</si>
  <si>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</si>
  <si>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</si>
  <si>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</si>
  <si>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</si>
  <si>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</si>
  <si>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</si>
  <si>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</si>
  <si>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</si>
  <si>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</si>
  <si>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</si>
  <si>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</si>
  <si>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</si>
  <si>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</si>
  <si>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</si>
  <si>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</si>
  <si>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</si>
  <si>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</si>
  <si>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</si>
  <si>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</si>
  <si>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</si>
  <si>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</si>
  <si>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</si>
  <si>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</si>
  <si>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</si>
  <si>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</si>
  <si>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</si>
  <si>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</si>
  <si>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</si>
  <si>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</si>
  <si>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</si>
  <si>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</si>
  <si>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</si>
  <si>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</si>
  <si>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</si>
  <si>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</si>
  <si>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</si>
  <si>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</si>
  <si>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</si>
  <si>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</si>
  <si>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</si>
  <si>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</si>
  <si>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</si>
  <si>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</si>
  <si>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</si>
  <si>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</si>
  <si>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</si>
  <si>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</si>
  <si>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</si>
  <si>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</si>
  <si>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</si>
  <si>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</si>
  <si>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</si>
  <si>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</si>
  <si>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</si>
  <si>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</si>
  <si>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</si>
  <si>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</si>
  <si>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</si>
  <si>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</si>
  <si>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</si>
  <si>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</si>
  <si>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</si>
  <si>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</si>
  <si>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</si>
  <si>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</si>
  <si>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</si>
  <si>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</si>
  <si>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</si>
  <si>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</si>
  <si>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</si>
  <si>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</si>
  <si>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</si>
  <si>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</si>
  <si>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</si>
  <si>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</si>
  <si>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</si>
  <si>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</si>
  <si>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</si>
  <si>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</si>
  <si>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</si>
  <si>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</si>
  <si>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</si>
  <si>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</si>
  <si>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</si>
  <si>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</si>
  <si>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</si>
  <si>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</si>
  <si>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</si>
  <si>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</si>
  <si>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</si>
  <si>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</si>
  <si>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</si>
  <si>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</si>
  <si>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</si>
  <si>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</si>
  <si>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</si>
  <si>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</si>
  <si>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</si>
  <si>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</si>
  <si>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</si>
  <si>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</si>
  <si>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</si>
  <si>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</si>
  <si>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</si>
  <si>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</si>
  <si>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</si>
  <si>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</si>
  <si>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</si>
  <si>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</si>
  <si>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</si>
  <si>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</si>
  <si>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</si>
  <si>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</si>
  <si>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</si>
  <si>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</si>
  <si>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</si>
  <si>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</si>
  <si>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</si>
  <si>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</si>
  <si>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</si>
  <si>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</si>
  <si>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</si>
  <si>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</si>
  <si>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</si>
  <si>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</si>
  <si>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</si>
  <si>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</si>
  <si>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</si>
  <si>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</si>
  <si>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</si>
  <si>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</si>
  <si>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</si>
  <si>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</si>
  <si>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</si>
  <si>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</si>
  <si>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</si>
  <si>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</si>
  <si>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</si>
  <si>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</si>
  <si>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</si>
  <si>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</si>
  <si>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</si>
  <si>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</si>
  <si>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</si>
  <si>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</si>
  <si>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</si>
  <si>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</si>
  <si>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</si>
  <si>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</si>
  <si>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</si>
  <si>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</si>
  <si>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</si>
  <si>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</si>
  <si>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</si>
  <si>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</si>
  <si>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</si>
  <si>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</si>
  <si>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</si>
  <si>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</si>
  <si>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</si>
  <si>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</si>
  <si>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</si>
  <si>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</si>
  <si>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</si>
  <si>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</si>
  <si>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</si>
  <si>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</si>
  <si>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</si>
  <si>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</si>
  <si>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</si>
  <si>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</si>
  <si>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</si>
  <si>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</si>
  <si>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</si>
  <si>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</si>
  <si>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</si>
  <si>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</si>
  <si>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</si>
  <si>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</si>
  <si>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</si>
  <si>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</si>
  <si>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</si>
  <si>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</si>
  <si>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</si>
  <si>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</si>
  <si>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</si>
  <si>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</si>
  <si>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</si>
  <si>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</si>
  <si>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</si>
  <si>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</si>
  <si>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</si>
  <si>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</si>
  <si>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</si>
  <si>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</si>
  <si>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</si>
  <si>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</si>
  <si>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</si>
  <si>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</si>
  <si>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</si>
  <si>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</si>
  <si>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</si>
  <si>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</si>
  <si>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</si>
  <si>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</si>
  <si>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</si>
  <si>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</si>
  <si>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</si>
  <si>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</si>
  <si>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</si>
  <si>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</si>
  <si>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</si>
  <si>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</si>
  <si>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</si>
  <si>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</si>
  <si>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</si>
  <si>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</si>
  <si>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</si>
  <si>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</si>
  <si>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</si>
  <si>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</si>
  <si>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</si>
  <si>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</si>
  <si>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</si>
  <si>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</si>
  <si>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</si>
  <si>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</si>
  <si>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</si>
  <si>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</si>
  <si>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</si>
  <si>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</si>
  <si>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</si>
  <si>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</si>
  <si>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</si>
  <si>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</si>
  <si>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</si>
  <si>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</si>
  <si>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</si>
  <si>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</si>
  <si>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</si>
  <si>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</si>
  <si>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</si>
  <si>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</si>
  <si>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</si>
  <si>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</si>
  <si>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</si>
  <si>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</si>
  <si>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</si>
  <si>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</si>
  <si>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</si>
  <si>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</si>
  <si>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</si>
  <si>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</si>
  <si>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</si>
  <si>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</si>
  <si>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</si>
  <si>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</si>
  <si>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</si>
  <si>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</si>
  <si>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</si>
  <si>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</si>
  <si>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</si>
  <si>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</si>
  <si>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</si>
  <si>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</si>
  <si>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</si>
  <si>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</si>
  <si>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</si>
  <si>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</si>
  <si>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</si>
  <si>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</si>
  <si>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</si>
  <si>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</si>
  <si>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</si>
  <si>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</si>
  <si>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</si>
  <si>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</si>
  <si>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</si>
  <si>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</si>
  <si>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</si>
  <si>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</si>
  <si>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</si>
  <si>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</si>
  <si>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</si>
  <si>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</si>
  <si>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</si>
  <si>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</si>
  <si>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</si>
  <si>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</si>
  <si>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</si>
  <si>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</si>
  <si>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</si>
  <si>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</si>
  <si>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</si>
  <si>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</si>
  <si>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</si>
  <si>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</si>
  <si>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</si>
  <si>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</si>
  <si>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</si>
  <si>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</si>
  <si>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</si>
  <si>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</si>
  <si>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</si>
  <si>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</si>
  <si>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</si>
  <si>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</si>
  <si>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</si>
  <si>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</si>
  <si>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</si>
  <si>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</si>
  <si>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</si>
  <si>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</si>
  <si>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</si>
  <si>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</si>
  <si>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</si>
  <si>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</si>
  <si>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</si>
  <si>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</si>
  <si>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</si>
  <si>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</si>
  <si>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</si>
  <si>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</si>
  <si>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</si>
  <si>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</si>
  <si>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</si>
  <si>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</si>
  <si>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</si>
  <si>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</si>
  <si>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</si>
  <si>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</si>
  <si>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</si>
  <si>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</si>
  <si>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</si>
  <si>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</si>
  <si>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</si>
  <si>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</si>
  <si>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</si>
  <si>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</si>
  <si>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</si>
  <si>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</si>
  <si>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</si>
  <si>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</si>
  <si>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</si>
  <si>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</si>
  <si>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</si>
  <si>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</si>
  <si>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</si>
  <si>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</si>
  <si>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</si>
  <si>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</si>
  <si>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</si>
  <si>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</si>
  <si>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</si>
  <si>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</si>
  <si>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</si>
  <si>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</si>
  <si>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</si>
  <si>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</si>
  <si>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</si>
  <si>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</si>
  <si>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</si>
  <si>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</si>
  <si>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</si>
  <si>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</si>
  <si>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</si>
  <si>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</si>
  <si>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</si>
  <si>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</si>
  <si>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</si>
  <si>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</si>
  <si>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</si>
  <si>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</si>
  <si>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</si>
  <si>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</si>
  <si>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</si>
  <si>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</si>
  <si>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</si>
  <si>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</si>
  <si>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</si>
  <si>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</si>
  <si>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</si>
  <si>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</si>
  <si>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</si>
  <si>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</si>
  <si>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</si>
  <si>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</si>
  <si>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</si>
  <si>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</si>
  <si>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</si>
  <si>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</si>
  <si>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</si>
  <si>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</si>
  <si>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</si>
  <si>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</si>
  <si>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</si>
  <si>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</si>
  <si>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</si>
  <si>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</si>
  <si>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</si>
  <si>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</si>
  <si>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</si>
  <si>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</si>
  <si>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</si>
  <si>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</si>
  <si>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</si>
  <si>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</si>
  <si>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</si>
  <si>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</si>
  <si>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</si>
  <si>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</si>
  <si>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</si>
  <si>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</si>
  <si>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</si>
  <si>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</si>
  <si>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</si>
  <si>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</si>
  <si>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</si>
  <si>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</si>
  <si>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</si>
  <si>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</si>
  <si>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</si>
  <si>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</si>
  <si>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</si>
  <si>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</si>
  <si>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</si>
  <si>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</si>
  <si>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</si>
  <si>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</si>
  <si>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</si>
  <si>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</si>
  <si>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</si>
  <si>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</si>
  <si>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</si>
  <si>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</si>
  <si>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</si>
  <si>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</si>
  <si>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</si>
  <si>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</si>
  <si>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</si>
  <si>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</si>
  <si>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</si>
  <si>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</si>
  <si>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</si>
  <si>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</si>
  <si>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</si>
  <si>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</si>
  <si>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</si>
  <si>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</si>
  <si>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</si>
  <si>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</si>
  <si>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</si>
  <si>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</si>
  <si>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</si>
  <si>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</si>
  <si>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</si>
  <si>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</si>
  <si>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</si>
  <si>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</si>
  <si>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</si>
  <si>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</si>
  <si>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</si>
  <si>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</si>
  <si>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</si>
  <si>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</si>
  <si>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</si>
  <si>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</si>
  <si>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</si>
  <si>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</si>
  <si>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</si>
  <si>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</si>
  <si>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</si>
  <si>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</si>
  <si>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</si>
  <si>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</si>
  <si>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</si>
  <si>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</si>
  <si>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</si>
  <si>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</si>
  <si>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</si>
  <si>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</si>
  <si>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</si>
  <si>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</si>
  <si>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</si>
  <si>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</si>
  <si>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</si>
  <si>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</si>
  <si>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</si>
  <si>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</si>
  <si>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</si>
  <si>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</si>
  <si>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</si>
  <si>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</si>
  <si>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</si>
  <si>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</si>
  <si>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</si>
  <si>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</si>
  <si>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</si>
  <si>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</si>
  <si>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</si>
  <si>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</si>
  <si>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</si>
  <si>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</si>
  <si>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</si>
  <si>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</si>
  <si>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</si>
  <si>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</si>
  <si>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</si>
  <si>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</si>
  <si>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</si>
  <si>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</si>
  <si>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</si>
  <si>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</si>
  <si>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</si>
  <si>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</si>
  <si>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</si>
  <si>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</si>
  <si>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</si>
  <si>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</si>
  <si>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</si>
  <si>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</si>
  <si>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</si>
  <si>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</si>
  <si>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</si>
  <si>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</si>
  <si>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</si>
  <si>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</si>
  <si>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</si>
  <si>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</si>
  <si>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</si>
  <si>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</si>
  <si>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</si>
  <si>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</si>
  <si>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</si>
  <si>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</si>
  <si>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</si>
  <si>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</si>
  <si>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</si>
  <si>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</si>
  <si>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</si>
  <si>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</si>
  <si>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</si>
  <si>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</si>
  <si>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</si>
  <si>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</si>
  <si>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</si>
  <si>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</si>
  <si>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</si>
  <si>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</si>
  <si>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</si>
  <si>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</si>
  <si>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</si>
  <si>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</si>
  <si>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</si>
  <si>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</si>
  <si>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</si>
  <si>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</si>
  <si>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</si>
  <si>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</si>
  <si>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</si>
  <si>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</si>
  <si>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</si>
  <si>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</si>
  <si>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</si>
  <si>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</si>
  <si>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</si>
  <si>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</si>
  <si>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</si>
  <si>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</si>
  <si>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</si>
  <si>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</si>
  <si>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</si>
  <si>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</si>
  <si>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</si>
  <si>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</si>
  <si>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</si>
  <si>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</si>
  <si>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</si>
  <si>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</si>
  <si>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</si>
  <si>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</si>
  <si>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</si>
  <si>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</si>
  <si>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</si>
  <si>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</si>
  <si>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</si>
  <si>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</si>
  <si>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</si>
  <si>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</si>
  <si>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</si>
  <si>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</si>
  <si>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</si>
  <si>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</si>
  <si>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</si>
  <si>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</si>
  <si>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</si>
  <si>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</si>
  <si>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</si>
  <si>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</si>
  <si>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</si>
  <si>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</si>
  <si>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</si>
  <si>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</si>
  <si>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</si>
  <si>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</si>
  <si>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</si>
  <si>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</si>
  <si>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</si>
  <si>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</si>
  <si>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</si>
  <si>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</si>
  <si>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</si>
  <si>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</si>
  <si>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</si>
  <si>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</si>
  <si>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</si>
  <si>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</si>
  <si>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</si>
  <si>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</si>
  <si>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</si>
  <si>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</si>
  <si>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</si>
  <si>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</si>
  <si>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</si>
  <si>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</si>
  <si>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</si>
  <si>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</si>
  <si>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</si>
  <si>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</si>
  <si>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</si>
  <si>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</si>
  <si>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</si>
  <si>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</si>
  <si>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</si>
  <si>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</si>
  <si>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</si>
  <si>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</si>
  <si>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</si>
  <si>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</si>
  <si>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</si>
  <si>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</si>
  <si>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</si>
  <si>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</si>
  <si>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</si>
  <si>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</si>
  <si>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</si>
  <si>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</si>
  <si>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</si>
  <si>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</si>
  <si>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</si>
  <si>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</si>
  <si>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</si>
  <si>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</si>
  <si>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</si>
  <si>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</si>
  <si>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</si>
  <si>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</si>
  <si>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</si>
  <si>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</si>
  <si>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</si>
  <si>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</si>
  <si>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</si>
  <si>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</si>
  <si>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</si>
  <si>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</si>
  <si>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</si>
  <si>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</si>
  <si>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</si>
  <si>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</si>
  <si>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</si>
  <si>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</si>
  <si>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</si>
  <si>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</si>
  <si>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</si>
  <si>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</si>
  <si>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</si>
  <si>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</si>
  <si>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</si>
  <si>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</si>
  <si>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</si>
  <si>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</si>
  <si>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</si>
  <si>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</si>
  <si>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</si>
  <si>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</si>
  <si>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</si>
  <si>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</si>
  <si>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</si>
  <si>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</si>
  <si>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</si>
  <si>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</si>
  <si>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</si>
  <si>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</si>
  <si>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</si>
  <si>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</si>
  <si>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</si>
  <si>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</si>
  <si>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</si>
  <si>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</si>
  <si>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</si>
  <si>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</si>
  <si>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</si>
  <si>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</si>
  <si>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</si>
  <si>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</si>
  <si>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</si>
  <si>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</si>
  <si>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</si>
  <si>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</si>
  <si>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</si>
  <si>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</si>
  <si>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</si>
  <si>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</si>
  <si>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</si>
  <si>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</si>
  <si>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</si>
  <si>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</si>
  <si>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</si>
  <si>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</si>
  <si>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</si>
  <si>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</si>
  <si>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</si>
  <si>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</si>
  <si>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</si>
  <si>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</si>
  <si>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</si>
  <si>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</si>
  <si>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</si>
  <si>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</si>
  <si>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</si>
  <si>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</si>
  <si>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</si>
  <si>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</si>
  <si>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</si>
  <si>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</si>
  <si>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</si>
  <si>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</si>
  <si>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</si>
  <si>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</si>
  <si>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</si>
  <si>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</si>
  <si>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</si>
  <si>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</si>
  <si>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</si>
  <si>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</si>
  <si>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</si>
  <si>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</si>
  <si>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</si>
  <si>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</si>
  <si>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</si>
  <si>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</si>
  <si>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</si>
  <si>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</si>
  <si>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</si>
  <si>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</si>
  <si>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</si>
  <si>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</si>
  <si>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</si>
  <si>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</si>
  <si>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</si>
  <si>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</si>
  <si>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</si>
  <si>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</si>
  <si>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</si>
  <si>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</si>
  <si>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</si>
  <si>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</si>
  <si>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</si>
  <si>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</si>
  <si>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</si>
  <si>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</si>
  <si>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</si>
  <si>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</si>
  <si>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</si>
  <si>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</si>
  <si>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</si>
  <si>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</si>
  <si>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</si>
  <si>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</si>
  <si>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</si>
  <si>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</si>
  <si>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</si>
  <si>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</si>
  <si>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</si>
  <si>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</si>
  <si>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</si>
  <si>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</si>
  <si>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</si>
  <si>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</si>
  <si>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</si>
  <si>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</si>
  <si>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</si>
  <si>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</si>
  <si>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</si>
  <si>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</si>
  <si>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</si>
  <si>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</si>
  <si>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</si>
  <si>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</si>
  <si>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</si>
  <si>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</si>
  <si>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</si>
  <si>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</si>
  <si>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</si>
  <si>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</si>
  <si>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</si>
  <si>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</si>
  <si>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</si>
  <si>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</si>
  <si>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</si>
  <si>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</si>
  <si>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</si>
  <si>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</si>
  <si>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</si>
  <si>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</si>
  <si>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</si>
  <si>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</si>
  <si>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</si>
  <si>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</si>
  <si>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</si>
  <si>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</si>
  <si>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</si>
  <si>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</si>
  <si>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</si>
  <si>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</si>
  <si>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</si>
  <si>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</si>
  <si>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</si>
  <si>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</si>
  <si>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</si>
  <si>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</si>
  <si>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</si>
  <si>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</si>
  <si>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</si>
  <si>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</si>
  <si>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</si>
  <si>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</si>
  <si>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</si>
  <si>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</si>
  <si>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</si>
  <si>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</si>
  <si>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</si>
  <si>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</si>
  <si>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</si>
  <si>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</si>
  <si>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</si>
  <si>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</si>
  <si>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</si>
  <si>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</si>
  <si>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</si>
  <si>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</si>
  <si>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</si>
  <si>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</si>
  <si>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</si>
  <si>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</si>
  <si>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</si>
  <si>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</si>
  <si>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</si>
  <si>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</si>
  <si>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</si>
  <si>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</si>
  <si>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</si>
  <si>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</si>
  <si>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</si>
  <si>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</si>
  <si>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</si>
  <si>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</si>
  <si>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</si>
  <si>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</si>
  <si>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</si>
  <si>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</si>
  <si>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</si>
  <si>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</si>
  <si>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</si>
  <si>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</si>
  <si>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</si>
  <si>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</si>
  <si>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</si>
  <si>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</si>
  <si>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</si>
  <si>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</si>
  <si>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</si>
  <si>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</si>
  <si>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</si>
  <si>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</si>
  <si>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</si>
  <si>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</si>
  <si>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</si>
  <si>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</si>
  <si>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</si>
  <si>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</si>
  <si>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</si>
  <si>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</si>
  <si>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</si>
  <si>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</si>
  <si>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</si>
  <si>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</si>
  <si>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</si>
  <si>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</si>
  <si>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</si>
  <si>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</si>
  <si>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</si>
  <si>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</si>
  <si>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</si>
  <si>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</si>
  <si>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</si>
  <si>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</si>
  <si>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</si>
  <si>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</si>
  <si>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</si>
  <si>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</si>
  <si>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</si>
  <si>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</si>
  <si>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</si>
  <si>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</si>
  <si>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</si>
  <si>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</si>
  <si>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</si>
  <si>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</si>
  <si>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</si>
  <si>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</si>
  <si>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</si>
  <si>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</si>
  <si>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</si>
  <si>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</si>
  <si>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</si>
  <si>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</si>
  <si>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</si>
  <si>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</si>
  <si>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</si>
  <si>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</si>
  <si>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</si>
  <si>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</si>
  <si>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</si>
  <si>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</si>
  <si>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</si>
  <si>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</si>
  <si>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</si>
  <si>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</si>
  <si>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</si>
  <si>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</si>
  <si>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</si>
  <si>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</si>
  <si>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</si>
  <si>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</si>
  <si>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</si>
  <si>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</si>
  <si>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</si>
  <si>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</si>
  <si>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</si>
  <si>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</si>
  <si>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</si>
  <si>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</si>
  <si>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</si>
  <si>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</si>
  <si>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</si>
  <si>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</si>
  <si>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</si>
  <si>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</si>
  <si>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</si>
  <si>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</si>
  <si>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</si>
  <si>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</si>
  <si>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</si>
  <si>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</si>
  <si>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</si>
  <si>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</si>
  <si>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</si>
  <si>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</si>
  <si>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</si>
  <si>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</si>
  <si>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</si>
  <si>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</si>
  <si>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</si>
  <si>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</si>
  <si>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</si>
  <si>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</si>
  <si>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</si>
  <si>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</si>
  <si>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</si>
  <si>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</si>
  <si>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</si>
  <si>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</si>
  <si>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</si>
  <si>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</si>
  <si>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</si>
  <si>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</si>
  <si>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</si>
  <si>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</si>
  <si>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</si>
  <si>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</si>
  <si>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</si>
  <si>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</si>
  <si>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</si>
  <si>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</si>
  <si>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</si>
  <si>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</si>
  <si>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</si>
  <si>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</si>
  <si>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</si>
  <si>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</si>
  <si>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</si>
  <si>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</si>
  <si>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</si>
  <si>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</si>
  <si>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</si>
  <si>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</si>
  <si>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</si>
  <si>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</si>
  <si>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</si>
  <si>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</si>
  <si>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</si>
  <si>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</si>
  <si>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</si>
  <si>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</si>
  <si>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</si>
  <si>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</si>
  <si>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</si>
  <si>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</si>
  <si>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</si>
  <si>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</si>
  <si>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</si>
  <si>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</si>
  <si>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</si>
  <si>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</si>
  <si>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</si>
  <si>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</si>
  <si>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</si>
  <si>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</si>
  <si>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</si>
  <si>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</si>
  <si>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</si>
  <si>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</si>
  <si>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</si>
  <si>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</si>
  <si>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</si>
  <si>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</si>
  <si>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</si>
  <si>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</si>
  <si>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</si>
  <si>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</si>
  <si>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</si>
  <si>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</si>
  <si>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</si>
  <si>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</si>
  <si>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</si>
  <si>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</si>
  <si>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</si>
  <si>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</si>
  <si>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</si>
  <si>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</si>
  <si>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</si>
  <si>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</si>
  <si>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</si>
  <si>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</si>
  <si>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</si>
  <si>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</si>
  <si>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</si>
  <si>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</si>
  <si>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</si>
  <si>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</si>
  <si>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</si>
  <si>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</si>
  <si>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</si>
  <si>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</si>
  <si>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</si>
  <si>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</si>
  <si>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</si>
  <si>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</si>
  <si>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</si>
  <si>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</si>
  <si>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</si>
  <si>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</si>
  <si>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</si>
  <si>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</si>
  <si>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</si>
  <si>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</si>
  <si>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</si>
  <si>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</si>
  <si>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</si>
  <si>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</si>
  <si>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</si>
  <si>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</si>
  <si>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</si>
  <si>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</si>
  <si>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</si>
  <si>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</si>
  <si>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</si>
  <si>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</si>
  <si>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</si>
  <si>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</si>
  <si>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</si>
  <si>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</si>
  <si>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</si>
  <si>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</si>
  <si>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</si>
  <si>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</si>
  <si>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</si>
  <si>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</si>
  <si>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</si>
  <si>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</si>
  <si>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</si>
  <si>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</si>
  <si>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</si>
  <si>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</si>
  <si>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</si>
  <si>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</si>
  <si>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</si>
  <si>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</si>
  <si>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</si>
  <si>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</si>
  <si>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</si>
  <si>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</si>
  <si>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</si>
  <si>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</si>
  <si>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</si>
  <si>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</si>
  <si>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</si>
  <si>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</si>
  <si>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</si>
  <si>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</si>
  <si>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</si>
  <si>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</si>
  <si>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</si>
  <si>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</si>
  <si>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</si>
  <si>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</si>
  <si>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</si>
  <si>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</si>
  <si>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</si>
  <si>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</si>
  <si>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</si>
  <si>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</si>
  <si>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</si>
  <si>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</si>
  <si>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</si>
  <si>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</si>
  <si>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</si>
  <si>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</si>
  <si>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</si>
  <si>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</si>
  <si>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</si>
  <si>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</si>
  <si>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</si>
  <si>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</si>
  <si>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</si>
  <si>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</si>
  <si>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</si>
  <si>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</si>
  <si>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</si>
  <si>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</si>
  <si>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</si>
  <si>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</si>
  <si>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</si>
  <si>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</si>
  <si>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</si>
  <si>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</si>
  <si>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</si>
  <si>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</si>
  <si>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</si>
  <si>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</si>
  <si>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</si>
  <si>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</si>
  <si>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</si>
  <si>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</si>
  <si>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</si>
  <si>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</si>
  <si>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</si>
  <si>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</si>
  <si>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</si>
  <si>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</si>
  <si>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</si>
  <si>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</si>
  <si>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</si>
  <si>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</si>
  <si>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</si>
  <si>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</si>
  <si>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</si>
  <si>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</si>
  <si>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</si>
  <si>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</si>
  <si>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</si>
  <si>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</si>
  <si>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</si>
  <si>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</si>
  <si>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</si>
  <si>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</si>
  <si>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</si>
  <si>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</si>
  <si>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</si>
  <si>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</si>
  <si>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</si>
  <si>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</si>
  <si>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</si>
  <si>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</si>
  <si>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</si>
  <si>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</si>
  <si>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</si>
  <si>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</si>
  <si>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</si>
  <si>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</si>
  <si>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</si>
  <si>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</si>
  <si>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</si>
  <si>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</si>
  <si>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</si>
  <si>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</si>
  <si>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</si>
  <si>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</si>
  <si>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</si>
  <si>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</si>
  <si>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</si>
  <si>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</si>
  <si>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</si>
  <si>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</si>
  <si>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</si>
  <si>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</si>
  <si>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</si>
  <si>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</si>
  <si>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</si>
  <si>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</si>
  <si>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</si>
  <si>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</si>
  <si>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</si>
  <si>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</si>
  <si>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</si>
  <si>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</si>
  <si>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</si>
  <si>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</si>
  <si>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</si>
  <si>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</si>
  <si>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</si>
  <si>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</si>
  <si>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</si>
  <si>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</si>
  <si>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</si>
  <si>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</si>
  <si>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</si>
  <si>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</si>
  <si>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</si>
  <si>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</si>
  <si>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</si>
  <si>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</si>
  <si>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</si>
  <si>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</si>
  <si>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</si>
  <si>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</si>
  <si>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</si>
  <si>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</si>
  <si>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</si>
  <si>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</si>
  <si>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</si>
  <si>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</si>
  <si>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</si>
  <si>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</si>
  <si>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</si>
  <si>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</si>
  <si>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</si>
  <si>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</si>
  <si>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</si>
  <si>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</si>
  <si>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</si>
  <si>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</si>
  <si>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</si>
  <si>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</si>
  <si>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</si>
  <si>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</si>
  <si>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</si>
  <si>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</si>
  <si>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</si>
  <si>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</si>
  <si>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</si>
  <si>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</si>
  <si>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</si>
  <si>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</si>
  <si>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</si>
  <si>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</si>
  <si>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</si>
  <si>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</si>
  <si>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</si>
  <si>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</si>
  <si>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</si>
  <si>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</si>
  <si>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</si>
  <si>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</si>
  <si>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</si>
  <si>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</si>
  <si>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</si>
  <si>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</si>
  <si>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</si>
  <si>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</si>
  <si>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</si>
  <si>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</si>
  <si>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</si>
  <si>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</si>
  <si>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</si>
  <si>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</si>
  <si>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</si>
  <si>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</si>
  <si>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</si>
  <si>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</si>
  <si>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</si>
  <si>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</si>
  <si>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</si>
  <si>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</si>
  <si>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</si>
  <si>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</si>
  <si>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</si>
  <si>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</si>
  <si>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</si>
  <si>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</si>
  <si>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</si>
  <si>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</si>
  <si>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</si>
  <si>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</si>
  <si>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</si>
  <si>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</si>
  <si>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</si>
  <si>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</si>
  <si>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</si>
  <si>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</si>
  <si>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</si>
  <si>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</si>
  <si>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</si>
  <si>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</si>
  <si>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</si>
  <si>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</si>
  <si>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</si>
  <si>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</si>
  <si>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</si>
  <si>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</si>
  <si>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</si>
  <si>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</si>
  <si>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</si>
  <si>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</si>
  <si>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</si>
  <si>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</si>
  <si>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</si>
  <si>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</si>
  <si>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</si>
  <si>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</si>
  <si>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</si>
  <si>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</si>
  <si>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</si>
  <si>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</si>
  <si>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</si>
  <si>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</si>
  <si>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</si>
  <si>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</si>
  <si>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</si>
  <si>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</si>
  <si>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</si>
  <si>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</si>
  <si>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</si>
  <si>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</si>
  <si>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</si>
  <si>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</si>
  <si>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</si>
  <si>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</si>
  <si>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</si>
  <si>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</si>
  <si>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</si>
  <si>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</si>
  <si>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</si>
  <si>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</si>
  <si>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</si>
  <si>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</si>
  <si>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</si>
  <si>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</si>
  <si>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</si>
  <si>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</si>
  <si>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</si>
  <si>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</si>
  <si>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</si>
  <si>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</si>
  <si>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</si>
  <si>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</si>
  <si>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</si>
  <si>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</si>
  <si>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</si>
  <si>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</si>
  <si>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</si>
  <si>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</si>
  <si>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</si>
  <si>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</si>
  <si>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</si>
  <si>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</si>
  <si>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</si>
  <si>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</si>
  <si>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</si>
  <si>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</si>
  <si>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</si>
  <si>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</si>
  <si>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</si>
  <si>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</si>
  <si>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</si>
  <si>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</si>
  <si>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</si>
  <si>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</si>
  <si>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</si>
  <si>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</si>
  <si>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</si>
  <si>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</si>
  <si>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</si>
  <si>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</si>
  <si>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</si>
  <si>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</si>
  <si>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</si>
  <si>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</si>
  <si>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</si>
  <si>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</si>
  <si>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</si>
  <si>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</si>
  <si>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</si>
  <si>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</si>
  <si>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</si>
  <si>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</si>
  <si>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</si>
  <si>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</si>
  <si>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</si>
  <si>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</si>
  <si>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</si>
  <si>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</si>
  <si>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</si>
  <si>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</si>
  <si>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</si>
  <si>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</si>
  <si>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</si>
  <si>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</si>
  <si>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</si>
  <si>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</si>
  <si>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</si>
  <si>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</si>
  <si>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</si>
  <si>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</si>
  <si>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</si>
  <si>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</si>
  <si>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</si>
  <si>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</si>
  <si>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</si>
  <si>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</si>
  <si>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</si>
  <si>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</si>
  <si>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</si>
  <si>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</si>
  <si>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</si>
  <si>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</si>
  <si>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</si>
  <si>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</si>
  <si>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</si>
  <si>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</si>
  <si>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</si>
  <si>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</si>
  <si>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</si>
  <si>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</si>
  <si>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</si>
  <si>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</si>
  <si>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</si>
  <si>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</si>
  <si>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</si>
  <si>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</si>
  <si>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</si>
  <si>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</si>
  <si>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</si>
  <si>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</si>
  <si>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</si>
  <si>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</si>
  <si>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</si>
  <si>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</si>
  <si>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</si>
  <si>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</si>
  <si>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</si>
  <si>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</si>
  <si>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</si>
  <si>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</si>
  <si>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</si>
  <si>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</si>
  <si>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</si>
  <si>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</si>
  <si>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</si>
  <si>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</si>
  <si>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</si>
  <si>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</si>
  <si>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</si>
  <si>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</si>
  <si>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</si>
  <si>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</si>
  <si>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</si>
  <si>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</si>
  <si>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</si>
  <si>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</si>
  <si>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</si>
  <si>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</si>
  <si>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</si>
  <si>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</si>
  <si>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</si>
  <si>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</si>
  <si>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</si>
  <si>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</si>
  <si>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</si>
  <si>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</si>
  <si>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</si>
  <si>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</si>
  <si>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</si>
  <si>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</si>
  <si>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</si>
  <si>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</si>
  <si>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</si>
  <si>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</si>
  <si>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</si>
  <si>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</si>
  <si>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</si>
  <si>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</si>
  <si>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</si>
  <si>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</si>
  <si>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</si>
  <si>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</si>
  <si>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</si>
  <si>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</si>
  <si>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</si>
  <si>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</si>
  <si>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</si>
  <si>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</si>
  <si>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</si>
  <si>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</si>
  <si>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</si>
  <si>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</si>
  <si>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</si>
  <si>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</si>
  <si>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</si>
  <si>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</si>
  <si>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</si>
  <si>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</si>
  <si>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</si>
  <si>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</si>
  <si>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</si>
  <si>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</si>
  <si>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</si>
  <si>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</si>
  <si>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</si>
  <si>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</si>
  <si>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</si>
  <si>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</si>
  <si>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</si>
  <si>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</si>
  <si>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</si>
  <si>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</si>
  <si>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</si>
  <si>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</si>
  <si>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</si>
  <si>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</si>
  <si>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</si>
  <si>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</si>
  <si>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</si>
  <si>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</si>
  <si>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</si>
  <si>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</si>
  <si>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</si>
  <si>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</si>
  <si>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</si>
  <si>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</si>
  <si>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</si>
  <si>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</si>
  <si>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</si>
  <si>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</si>
  <si>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</si>
  <si>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</si>
  <si>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</si>
  <si>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</si>
  <si>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</si>
  <si>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</si>
  <si>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</si>
  <si>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</si>
  <si>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</si>
  <si>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</si>
  <si>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</si>
  <si>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</si>
  <si>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</si>
  <si>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</si>
  <si>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</si>
  <si>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</si>
  <si>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</si>
  <si>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</si>
  <si>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</si>
  <si>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</si>
  <si>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</si>
  <si>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</si>
  <si>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</si>
  <si>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</si>
  <si>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</si>
  <si>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</si>
  <si>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</si>
  <si>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</si>
  <si>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</si>
  <si>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</si>
  <si>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</si>
  <si>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</si>
  <si>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</si>
  <si>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</si>
  <si>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</si>
  <si>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</si>
  <si>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</si>
  <si>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</si>
  <si>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</si>
  <si>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</si>
  <si>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</si>
  <si>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</si>
  <si>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</si>
  <si>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</si>
  <si>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</si>
  <si>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</si>
  <si>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</si>
  <si>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</si>
  <si>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</si>
  <si>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</si>
  <si>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</si>
  <si>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</si>
  <si>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</si>
  <si>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</si>
  <si>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</si>
  <si>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</si>
  <si>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</si>
  <si>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</si>
  <si>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</si>
  <si>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</si>
  <si>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</si>
  <si>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</si>
  <si>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</si>
  <si>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</si>
  <si>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</si>
  <si>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</si>
  <si>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</si>
  <si>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</si>
  <si>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</si>
  <si>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</si>
  <si>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</si>
  <si>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</si>
  <si>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</si>
  <si>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</si>
  <si>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</si>
  <si>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</si>
  <si>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</si>
  <si>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</si>
  <si>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</si>
  <si>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</si>
  <si>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</si>
  <si>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</si>
  <si>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</si>
  <si>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</si>
  <si>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</si>
  <si>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</si>
  <si>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</si>
  <si>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</si>
  <si>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</si>
  <si>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</si>
  <si>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</si>
  <si>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</si>
  <si>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</si>
  <si>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</si>
  <si>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</si>
  <si>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</si>
  <si>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</si>
  <si>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</si>
  <si>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</si>
  <si>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</si>
  <si>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</si>
  <si>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</si>
  <si>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</si>
  <si>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</si>
  <si>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</si>
  <si>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</si>
  <si>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</si>
  <si>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</si>
  <si>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</si>
  <si>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</si>
  <si>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</si>
  <si>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</si>
  <si>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</si>
  <si>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</si>
  <si>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</si>
  <si>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</si>
  <si>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</si>
  <si>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</si>
  <si>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</si>
  <si>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</si>
  <si>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</si>
  <si>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</si>
  <si>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</si>
  <si>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</si>
  <si>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</si>
  <si>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</si>
  <si>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</si>
  <si>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</si>
  <si>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</si>
  <si>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</si>
  <si>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</si>
  <si>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</si>
  <si>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</si>
  <si>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</si>
  <si>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</si>
  <si>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</si>
  <si>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</si>
  <si>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</si>
  <si>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</si>
  <si>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</si>
  <si>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</si>
  <si>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</si>
  <si>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</si>
  <si>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</si>
  <si>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</si>
  <si>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</si>
  <si>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</si>
  <si>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</si>
  <si>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</si>
  <si>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</si>
  <si>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</si>
  <si>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</si>
  <si>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</si>
  <si>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</si>
  <si>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</si>
  <si>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</si>
  <si>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</si>
  <si>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</si>
  <si>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</si>
  <si>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</si>
  <si>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</si>
  <si>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</si>
  <si>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</si>
  <si>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</si>
  <si>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</si>
  <si>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</si>
  <si>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</si>
  <si>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</si>
  <si>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</si>
  <si>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</si>
  <si>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</si>
  <si>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</si>
  <si>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</si>
  <si>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</si>
  <si>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</si>
  <si>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</si>
  <si>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</si>
  <si>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</si>
  <si>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</si>
  <si>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</si>
  <si>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</si>
  <si>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</si>
  <si>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</si>
  <si>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</si>
  <si>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</si>
  <si>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</si>
  <si>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</si>
  <si>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</si>
  <si>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</si>
  <si>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</si>
  <si>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</si>
  <si>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</si>
  <si>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</si>
  <si>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</si>
  <si>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</si>
  <si>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</si>
  <si>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</si>
  <si>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</si>
  <si>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</si>
  <si>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</si>
  <si>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</si>
  <si>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</si>
  <si>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</si>
  <si>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</si>
  <si>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</si>
  <si>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</si>
  <si>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</si>
  <si>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</si>
  <si>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</si>
  <si>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</si>
  <si>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</si>
  <si>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</si>
  <si>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</si>
  <si>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</si>
  <si>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</si>
  <si>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</si>
  <si>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</si>
  <si>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</si>
  <si>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</si>
  <si>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</si>
  <si>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</si>
  <si>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</si>
  <si>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</si>
  <si>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</si>
  <si>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</si>
  <si>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</si>
  <si>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</si>
  <si>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</si>
  <si>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</si>
  <si>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</si>
  <si>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</si>
  <si>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</si>
  <si>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</si>
  <si>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</si>
  <si>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</si>
  <si>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</si>
  <si>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</si>
  <si>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</si>
  <si>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</si>
  <si>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</si>
  <si>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</si>
  <si>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</si>
  <si>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</si>
  <si>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</si>
  <si>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</si>
  <si>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</si>
  <si>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</si>
  <si>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</si>
  <si>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</si>
  <si>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</si>
  <si>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</si>
  <si>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</si>
  <si>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</si>
  <si>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</si>
  <si>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</si>
  <si>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</si>
  <si>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</si>
  <si>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</si>
  <si>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</si>
  <si>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</si>
  <si>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</si>
  <si>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</si>
  <si>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</si>
  <si>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</si>
  <si>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</si>
  <si>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</si>
  <si>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</si>
  <si>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</si>
  <si>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</si>
  <si>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</si>
  <si>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</si>
  <si>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</si>
  <si>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</si>
  <si>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</si>
  <si>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</si>
  <si>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</si>
  <si>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</si>
  <si>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</si>
  <si>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</si>
  <si>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</si>
  <si>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</si>
  <si>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</si>
  <si>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</si>
  <si>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</si>
  <si>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</si>
  <si>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</si>
  <si>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</si>
  <si>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</si>
  <si>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</si>
  <si>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</si>
  <si>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</si>
  <si>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</si>
  <si>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</si>
  <si>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</si>
  <si>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</si>
  <si>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</si>
  <si>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</si>
  <si>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</si>
  <si>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</si>
  <si>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</si>
  <si>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</si>
  <si>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</si>
  <si>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</si>
  <si>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</si>
  <si>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</si>
  <si>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</si>
  <si>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</si>
  <si>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</si>
  <si>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</si>
  <si>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</si>
  <si>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</si>
  <si>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</si>
  <si>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</si>
  <si>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</si>
  <si>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</si>
  <si>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</si>
  <si>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</si>
  <si>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</si>
  <si>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</si>
  <si>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</si>
  <si>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</si>
  <si>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</si>
  <si>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</si>
  <si>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</si>
  <si>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</si>
  <si>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</si>
  <si>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</si>
  <si>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</si>
  <si>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</si>
  <si>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</si>
  <si>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</si>
  <si>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</si>
  <si>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</si>
  <si>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</si>
  <si>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</si>
  <si>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</si>
  <si>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</si>
  <si>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</si>
  <si>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</si>
  <si>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</si>
  <si>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</si>
  <si>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</si>
  <si>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</si>
  <si>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</si>
  <si>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</si>
  <si>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</si>
  <si>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</si>
  <si>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</si>
  <si>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</si>
  <si>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</si>
  <si>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</si>
  <si>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</si>
  <si>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</si>
  <si>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</si>
  <si>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</si>
  <si>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</si>
  <si>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</si>
  <si>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</si>
  <si>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</si>
  <si>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</si>
  <si>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</si>
  <si>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</si>
  <si>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</si>
  <si>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</si>
  <si>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</si>
  <si>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</si>
  <si>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</si>
  <si>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</si>
  <si>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</si>
  <si>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</si>
  <si>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</si>
  <si>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</si>
  <si>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</si>
  <si>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</si>
  <si>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</si>
  <si>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</si>
  <si>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</si>
  <si>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</si>
  <si>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</si>
  <si>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</si>
  <si>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</si>
  <si>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</si>
  <si>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</si>
  <si>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</si>
  <si>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</si>
  <si>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</si>
  <si>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</si>
  <si>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</si>
  <si>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</si>
  <si>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</si>
  <si>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</si>
  <si>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</si>
  <si>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</si>
  <si>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</si>
  <si>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</si>
  <si>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</si>
  <si>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</si>
  <si>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</si>
  <si>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</si>
  <si>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</si>
  <si>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</si>
  <si>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</si>
  <si>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</si>
  <si>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</si>
  <si>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</si>
  <si>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</si>
  <si>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</si>
  <si>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</si>
  <si>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</si>
  <si>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</si>
  <si>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</si>
  <si>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</si>
  <si>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</si>
  <si>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</si>
  <si>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</si>
  <si>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</si>
  <si>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</si>
  <si>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</si>
  <si>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</si>
  <si>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</si>
  <si>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</si>
  <si>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</si>
  <si>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</si>
  <si>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</si>
  <si>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</si>
  <si>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</si>
  <si>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</si>
  <si>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</si>
  <si>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</si>
  <si>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</si>
  <si>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</si>
  <si>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</si>
  <si>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</si>
  <si>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</si>
  <si>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</si>
  <si>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</si>
  <si>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</si>
  <si>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</si>
  <si>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</si>
  <si>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</si>
  <si>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</si>
  <si>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</si>
  <si>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</si>
  <si>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</si>
  <si>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</si>
  <si>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</si>
  <si>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</si>
  <si>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</si>
  <si>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</si>
  <si>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</si>
  <si>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</si>
  <si>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</si>
  <si>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</si>
  <si>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</si>
  <si>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</si>
  <si>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</si>
  <si>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</si>
  <si>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</si>
  <si>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</si>
  <si>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</si>
  <si>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</si>
  <si>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</si>
  <si>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</si>
  <si>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</si>
  <si>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</si>
  <si>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</si>
  <si>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</si>
  <si>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</si>
  <si>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</si>
  <si>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</si>
  <si>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</si>
  <si>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</si>
  <si>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</si>
  <si>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</si>
  <si>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</si>
  <si>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</si>
  <si>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</si>
  <si>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</si>
  <si>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</si>
  <si>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</si>
  <si>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</si>
  <si>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</si>
  <si>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</si>
  <si>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</si>
  <si>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</si>
  <si>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</si>
  <si>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</si>
  <si>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</si>
  <si>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</si>
  <si>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</si>
  <si>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</si>
  <si>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</si>
  <si>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</si>
  <si>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</si>
  <si>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</si>
  <si>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</si>
  <si>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</si>
  <si>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</si>
  <si>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</si>
  <si>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</si>
  <si>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</si>
  <si>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</si>
  <si>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</si>
  <si>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</si>
  <si>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</si>
  <si>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</si>
  <si>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</si>
  <si>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</si>
  <si>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</si>
  <si>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</si>
  <si>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</si>
  <si>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</si>
  <si>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</si>
  <si>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</si>
  <si>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</si>
  <si>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</si>
  <si>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</si>
  <si>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</si>
  <si>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</si>
  <si>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</si>
  <si>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</si>
  <si>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</si>
  <si>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</si>
  <si>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</si>
  <si>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</si>
  <si>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</si>
  <si>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</si>
  <si>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</si>
  <si>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</si>
  <si>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</si>
  <si>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</si>
  <si>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</si>
  <si>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</si>
  <si>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</si>
  <si>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</si>
  <si>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</si>
  <si>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</si>
  <si>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</si>
  <si>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</si>
  <si>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</si>
  <si>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</si>
  <si>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</si>
  <si>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</si>
  <si>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</si>
  <si>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</si>
  <si>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</si>
  <si>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</si>
  <si>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</si>
  <si>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</si>
  <si>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</si>
  <si>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</si>
  <si>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</si>
  <si>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</si>
  <si>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</si>
  <si>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</si>
  <si>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</si>
  <si>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</si>
  <si>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</si>
  <si>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</si>
  <si>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</si>
  <si>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</si>
  <si>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</si>
  <si>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</si>
  <si>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</si>
  <si>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</si>
  <si>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</si>
  <si>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</si>
  <si>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</si>
  <si>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</si>
  <si>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</si>
  <si>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</si>
  <si>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</si>
  <si>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</si>
  <si>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</si>
  <si>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</si>
  <si>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</si>
  <si>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</si>
  <si>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</si>
  <si>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</si>
  <si>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</si>
  <si>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</si>
  <si>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</si>
  <si>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</si>
  <si>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</si>
  <si>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</si>
  <si>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</si>
  <si>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</si>
  <si>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</si>
  <si>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</si>
  <si>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</si>
  <si>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</si>
  <si>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</si>
  <si>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</si>
  <si>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</si>
  <si>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</si>
  <si>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</si>
  <si>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</si>
  <si>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</si>
  <si>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</si>
  <si>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</si>
  <si>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</si>
  <si>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</si>
  <si>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</si>
  <si>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</si>
  <si>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</si>
  <si>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</si>
  <si>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</si>
  <si>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</si>
  <si>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</si>
  <si>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</si>
  <si>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</si>
  <si>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</si>
  <si>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</si>
  <si>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</si>
  <si>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</si>
  <si>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</si>
  <si>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</si>
  <si>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</si>
  <si>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</si>
  <si>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</si>
  <si>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</si>
  <si>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</si>
  <si>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</si>
  <si>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</si>
  <si>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</si>
  <si>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</si>
  <si>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</si>
  <si>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</si>
  <si>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</si>
  <si>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</si>
  <si>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</si>
  <si>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</si>
  <si>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</si>
  <si>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</si>
  <si>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</si>
  <si>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</si>
  <si>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</si>
  <si>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</si>
  <si>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</si>
  <si>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</si>
  <si>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</si>
  <si>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</si>
  <si>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</si>
  <si>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</si>
  <si>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</si>
  <si>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</si>
  <si>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</si>
  <si>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</si>
  <si>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</si>
  <si>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</si>
  <si>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</si>
  <si>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</si>
  <si>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</si>
  <si>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</si>
  <si>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</si>
  <si>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</si>
  <si>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</si>
  <si>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</si>
  <si>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</si>
  <si>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</si>
  <si>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</si>
  <si>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</si>
  <si>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</si>
  <si>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</si>
  <si>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</si>
  <si>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</si>
  <si>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</si>
  <si>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</si>
  <si>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</si>
  <si>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</si>
  <si>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</si>
  <si>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</si>
  <si>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</si>
  <si>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</si>
  <si>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</si>
  <si>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</si>
  <si>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</si>
  <si>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</si>
  <si>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</si>
  <si>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</si>
  <si>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</si>
  <si>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</si>
  <si>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</si>
  <si>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</si>
  <si>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</si>
  <si>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</si>
  <si>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</si>
  <si>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</si>
  <si>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</si>
  <si>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</si>
  <si>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</si>
  <si>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</si>
  <si>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</si>
  <si>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</si>
  <si>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</si>
  <si>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</si>
  <si>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</si>
  <si>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</si>
  <si>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</si>
  <si>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</si>
  <si>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</si>
  <si>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</si>
  <si>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</si>
  <si>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</si>
  <si>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</si>
  <si>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</si>
  <si>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</si>
  <si>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</si>
  <si>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</si>
  <si>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</si>
  <si>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</si>
  <si>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</si>
  <si>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</si>
  <si>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</si>
  <si>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</si>
  <si>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</si>
  <si>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</si>
  <si>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</si>
  <si>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</si>
  <si>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</si>
  <si>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</si>
  <si>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</si>
  <si>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</si>
  <si>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</si>
  <si>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</si>
  <si>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</si>
  <si>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</si>
  <si>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</si>
  <si>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</si>
  <si>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</si>
  <si>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</si>
  <si>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</si>
  <si>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</si>
  <si>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</si>
  <si>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</si>
  <si>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</si>
  <si>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</si>
  <si>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</si>
  <si>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</si>
  <si>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</si>
  <si>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</si>
  <si>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</si>
  <si>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</si>
  <si>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</si>
  <si>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</si>
  <si>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</si>
  <si>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</si>
  <si>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</si>
  <si>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</si>
  <si>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</si>
  <si>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</si>
  <si>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</si>
  <si>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</si>
  <si>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</si>
  <si>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</si>
  <si>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</si>
  <si>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</si>
  <si>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</si>
  <si>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</si>
  <si>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</si>
  <si>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</si>
  <si>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</si>
  <si>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</si>
  <si>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</si>
  <si>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</si>
  <si>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</si>
  <si>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</si>
  <si>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</si>
  <si>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</si>
  <si>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</si>
  <si>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</si>
  <si>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</si>
  <si>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</si>
  <si>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</si>
  <si>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</si>
  <si>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</si>
  <si>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</si>
  <si>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</si>
  <si>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</si>
  <si>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</si>
  <si>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</si>
  <si>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</si>
  <si>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</si>
  <si>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</si>
  <si>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</si>
  <si>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</si>
  <si>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</si>
  <si>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</si>
  <si>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</si>
  <si>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</si>
  <si>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</si>
  <si>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</si>
  <si>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</si>
  <si>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</si>
  <si>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</si>
  <si>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</si>
  <si>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</si>
  <si>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</si>
  <si>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</si>
  <si>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</si>
  <si>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</si>
  <si>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</si>
  <si>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</si>
  <si>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</si>
  <si>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</si>
  <si>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</si>
  <si>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</si>
  <si>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</si>
  <si>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</si>
  <si>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</si>
  <si>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</si>
  <si>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</si>
  <si>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</si>
  <si>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</si>
  <si>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</si>
  <si>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</si>
  <si>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</si>
  <si>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</si>
  <si>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</si>
  <si>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</si>
  <si>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</si>
  <si>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</si>
  <si>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</si>
  <si>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</si>
  <si>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</si>
  <si>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</si>
  <si>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</si>
  <si>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</si>
  <si>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</si>
  <si>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</si>
  <si>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</si>
  <si>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</si>
  <si>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</si>
  <si>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</si>
  <si>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</si>
  <si>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</si>
  <si>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</si>
  <si>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</si>
  <si>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</si>
  <si>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</si>
  <si>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</si>
  <si>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</si>
  <si>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</si>
  <si>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</si>
  <si>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</si>
  <si>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</si>
  <si>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</si>
  <si>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</si>
  <si>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</si>
  <si>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</si>
  <si>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</si>
  <si>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</si>
  <si>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</si>
  <si>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</si>
  <si>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</si>
  <si>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</si>
  <si>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</si>
  <si>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</si>
  <si>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</si>
  <si>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</si>
  <si>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</si>
  <si>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</si>
  <si>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</si>
  <si>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</si>
  <si>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</si>
  <si>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</si>
  <si>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</si>
  <si>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</si>
  <si>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</si>
  <si>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</si>
  <si>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</si>
  <si>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</si>
  <si>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</si>
  <si>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</si>
  <si>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</si>
  <si>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</si>
  <si>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</si>
  <si>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</si>
  <si>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</si>
  <si>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</si>
  <si>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</si>
  <si>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</si>
  <si>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</si>
  <si>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</si>
  <si>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</si>
  <si>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</si>
  <si>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</si>
  <si>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</si>
  <si>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</si>
  <si>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</si>
  <si>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</si>
  <si>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</si>
  <si>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</si>
  <si>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</si>
  <si>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</si>
  <si>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</si>
  <si>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</si>
  <si>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</si>
  <si>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</si>
  <si>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</si>
  <si>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</si>
  <si>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</si>
  <si>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</si>
  <si>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</si>
  <si>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</si>
  <si>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</si>
  <si>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</si>
  <si>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</si>
  <si>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</si>
  <si>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</si>
  <si>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</si>
  <si>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</si>
  <si>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</si>
  <si>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</si>
  <si>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</si>
  <si>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</si>
  <si>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</si>
  <si>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</si>
  <si>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</si>
  <si>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</si>
  <si>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</si>
  <si>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</si>
  <si>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</si>
  <si>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</si>
  <si>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</si>
  <si>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</si>
  <si>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</si>
  <si>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</si>
  <si>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</si>
  <si>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</si>
  <si>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</si>
  <si>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</si>
  <si>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</si>
  <si>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</si>
  <si>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</si>
  <si>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</si>
  <si>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</si>
  <si>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</si>
  <si>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</si>
  <si>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</si>
  <si>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</si>
  <si>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</si>
  <si>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</si>
  <si>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</si>
  <si>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</si>
  <si>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</si>
  <si>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</si>
  <si>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</si>
  <si>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</si>
  <si>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</si>
  <si>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</si>
  <si>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</si>
  <si>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</si>
  <si>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</si>
  <si>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</si>
  <si>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</si>
  <si>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</si>
  <si>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</si>
  <si>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</si>
  <si>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</si>
  <si>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</si>
  <si>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</si>
  <si>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</si>
  <si>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</si>
  <si>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</si>
  <si>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</si>
  <si>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</si>
  <si>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</si>
  <si>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</si>
  <si>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</si>
  <si>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</si>
  <si>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</si>
  <si>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</si>
  <si>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</si>
  <si>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</si>
  <si>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</si>
  <si>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</si>
  <si>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</si>
  <si>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</si>
  <si>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</si>
  <si>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</si>
  <si>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</si>
  <si>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</si>
  <si>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</si>
  <si>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</si>
  <si>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</si>
  <si>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</si>
  <si>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</si>
  <si>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</si>
  <si>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</si>
  <si>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</si>
  <si>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</si>
  <si>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</si>
  <si>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</si>
  <si>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</si>
  <si>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</si>
  <si>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</si>
  <si>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</si>
  <si>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</si>
  <si>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</si>
  <si>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</si>
  <si>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</si>
  <si>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</si>
  <si>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</si>
  <si>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</si>
  <si>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</si>
  <si>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</si>
  <si>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</si>
  <si>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</si>
  <si>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</si>
  <si>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</si>
  <si>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</si>
  <si>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</si>
  <si>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</si>
  <si>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</si>
  <si>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</si>
  <si>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</si>
  <si>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</si>
  <si>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</si>
  <si>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</si>
  <si>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</si>
  <si>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</si>
  <si>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</si>
  <si>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</si>
  <si>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</si>
  <si>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</si>
  <si>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</si>
  <si>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</si>
  <si>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</si>
  <si>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</si>
  <si>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</si>
  <si>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</si>
  <si>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</si>
  <si>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</si>
  <si>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</si>
  <si>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</si>
  <si>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</si>
  <si>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</si>
  <si>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</si>
  <si>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</si>
  <si>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</si>
  <si>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</si>
  <si>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</si>
  <si>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</si>
  <si>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</si>
  <si>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</si>
  <si>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</si>
  <si>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</si>
  <si>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</si>
  <si>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</si>
  <si>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</si>
  <si>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</si>
  <si>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</si>
  <si>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</si>
  <si>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</si>
  <si>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</si>
  <si>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</si>
  <si>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</si>
  <si>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</si>
  <si>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</si>
  <si>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</si>
  <si>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</si>
  <si>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</si>
  <si>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</si>
  <si>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</si>
  <si>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</si>
  <si>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</si>
  <si>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</si>
  <si>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</si>
  <si>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</si>
  <si>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</si>
  <si>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</si>
  <si>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</si>
  <si>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</si>
  <si>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</si>
  <si>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</si>
  <si>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</si>
  <si>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</si>
  <si>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</si>
  <si>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</si>
  <si>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</si>
  <si>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</si>
  <si>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</si>
  <si>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</si>
  <si>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</si>
  <si>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</si>
  <si>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</si>
  <si>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</si>
  <si>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</si>
  <si>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</si>
  <si>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</si>
  <si>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</si>
  <si>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</si>
  <si>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</si>
  <si>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</si>
  <si>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</si>
  <si>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</si>
  <si>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</si>
  <si>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</si>
  <si>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</si>
  <si>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</si>
  <si>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</si>
  <si>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</si>
  <si>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</si>
  <si>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</si>
  <si>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</si>
  <si>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</si>
  <si>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</si>
  <si>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</si>
  <si>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</si>
  <si>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</si>
  <si>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</si>
  <si>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</si>
  <si>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</si>
  <si>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</si>
  <si>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</si>
  <si>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</si>
  <si>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</si>
  <si>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</si>
  <si>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</si>
  <si>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</si>
  <si>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</si>
  <si>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</si>
  <si>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</si>
  <si>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</si>
  <si>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</si>
  <si>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</si>
  <si>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</si>
  <si>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</si>
  <si>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</si>
  <si>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</si>
  <si>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</si>
  <si>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</si>
  <si>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</si>
  <si>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</si>
  <si>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</si>
  <si>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</si>
  <si>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</si>
  <si>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</si>
  <si>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</si>
  <si>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</si>
  <si>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</si>
  <si>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</si>
  <si>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</si>
  <si>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</si>
  <si>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</si>
  <si>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</si>
  <si>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</si>
  <si>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</si>
  <si>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</si>
  <si>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</si>
  <si>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</si>
  <si>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</si>
  <si>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</si>
  <si>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</si>
  <si>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</si>
  <si>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</si>
  <si>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</si>
  <si>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</si>
  <si>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</si>
  <si>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</si>
  <si>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</si>
  <si>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</si>
  <si>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</si>
  <si>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</si>
  <si>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</si>
  <si>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</si>
  <si>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</si>
  <si>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</si>
  <si>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</si>
  <si>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</si>
  <si>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</si>
  <si>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</si>
  <si>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</si>
  <si>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</si>
  <si>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</si>
  <si>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</si>
  <si>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</si>
  <si>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</si>
  <si>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</si>
  <si>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</si>
  <si>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</si>
  <si>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</si>
  <si>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</si>
  <si>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</si>
  <si>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</si>
  <si>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</si>
  <si>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</si>
  <si>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</si>
  <si>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</si>
  <si>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</si>
  <si>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</si>
  <si>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</si>
  <si>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</si>
  <si>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</si>
  <si>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</si>
  <si>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</si>
  <si>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</si>
  <si>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</si>
  <si>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</si>
  <si>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</si>
  <si>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</si>
  <si>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</si>
  <si>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</si>
  <si>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</si>
  <si>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</si>
  <si>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</si>
  <si>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</si>
  <si>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</si>
  <si>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</si>
  <si>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</si>
  <si>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</si>
  <si>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</si>
  <si>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</si>
  <si>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</si>
  <si>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</si>
  <si>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</si>
  <si>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</si>
  <si>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</si>
  <si>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</si>
  <si>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</si>
  <si>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</si>
  <si>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</si>
  <si>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</si>
  <si>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</si>
  <si>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</si>
  <si>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</si>
  <si>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</si>
  <si>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</si>
  <si>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</si>
  <si>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</si>
  <si>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</si>
  <si>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</si>
  <si>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</si>
  <si>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</si>
  <si>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</si>
  <si>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</si>
  <si>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</si>
  <si>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</si>
  <si>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</si>
  <si>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</si>
  <si>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</si>
  <si>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</si>
  <si>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</si>
  <si>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</si>
  <si>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</si>
  <si>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</si>
  <si>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</si>
  <si>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</si>
  <si>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</si>
  <si>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</si>
  <si>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</si>
  <si>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</si>
  <si>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</si>
  <si>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</si>
  <si>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</si>
  <si>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</si>
  <si>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</si>
  <si>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</si>
  <si>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</si>
  <si>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</si>
  <si>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</si>
  <si>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</si>
  <si>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</si>
  <si>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</si>
  <si>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</si>
  <si>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</si>
  <si>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</si>
  <si>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</si>
  <si>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</si>
  <si>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</si>
  <si>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</si>
  <si>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</si>
  <si>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</si>
  <si>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</si>
  <si>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</si>
  <si>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</si>
  <si>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</si>
  <si>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</si>
  <si>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</si>
  <si>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</si>
  <si>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</si>
  <si>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</si>
  <si>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</si>
  <si>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</si>
  <si>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</si>
  <si>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</si>
  <si>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</si>
  <si>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</si>
  <si>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</si>
  <si>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</si>
  <si>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</si>
  <si>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</si>
  <si>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</si>
  <si>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</si>
  <si>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</si>
  <si>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</si>
  <si>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</si>
  <si>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</si>
  <si>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</si>
  <si>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</si>
  <si>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</si>
  <si>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</si>
  <si>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</si>
  <si>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</si>
  <si>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</si>
  <si>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</si>
  <si>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</si>
  <si>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</si>
  <si>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</si>
  <si>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</si>
  <si>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</si>
  <si>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</si>
  <si>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</si>
  <si>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</si>
  <si>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</si>
  <si>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</si>
  <si>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</si>
  <si>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</si>
  <si>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</si>
  <si>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</si>
  <si>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</si>
  <si>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</si>
  <si>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</si>
  <si>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</si>
  <si>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</si>
  <si>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</si>
  <si>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</si>
  <si>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</si>
  <si>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</si>
  <si>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</si>
  <si>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</si>
  <si>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</si>
  <si>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</si>
  <si>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</si>
  <si>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</si>
  <si>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</si>
  <si>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</si>
  <si>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</si>
  <si>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</si>
  <si>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</si>
  <si>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</si>
  <si>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</si>
  <si>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</si>
  <si>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</si>
  <si>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</si>
  <si>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</si>
  <si>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</si>
  <si>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</si>
  <si>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</si>
  <si>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</si>
  <si>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</si>
  <si>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</si>
  <si>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</si>
  <si>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</si>
  <si>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</si>
  <si>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</si>
  <si>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</si>
  <si>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</si>
  <si>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</si>
  <si>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</si>
  <si>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</si>
  <si>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</si>
  <si>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</si>
  <si>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</si>
  <si>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</si>
  <si>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</si>
  <si>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</si>
  <si>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</si>
  <si>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</si>
  <si>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</si>
  <si>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</si>
  <si>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</si>
  <si>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</si>
  <si>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</si>
  <si>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</si>
  <si>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</si>
  <si>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</si>
  <si>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</si>
  <si>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</si>
  <si>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</si>
  <si>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</si>
  <si>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</si>
  <si>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</si>
  <si>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</si>
  <si>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</si>
  <si>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</si>
  <si>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</si>
  <si>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</si>
  <si>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</si>
  <si>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</si>
  <si>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</si>
  <si>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</si>
  <si>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</si>
  <si>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</si>
  <si>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</si>
  <si>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</si>
  <si>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</si>
  <si>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</si>
  <si>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</si>
  <si>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</si>
  <si>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</si>
  <si>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</si>
  <si>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</si>
  <si>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</si>
  <si>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</si>
  <si>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</si>
  <si>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</si>
  <si>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</si>
  <si>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</si>
  <si>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</si>
  <si>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</si>
  <si>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</si>
  <si>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</si>
  <si>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</si>
  <si>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</si>
  <si>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</si>
  <si>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</si>
  <si>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</si>
  <si>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</si>
  <si>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</si>
  <si>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</si>
  <si>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</si>
  <si>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</si>
  <si>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</si>
  <si>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</si>
  <si>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</si>
  <si>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</si>
  <si>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</si>
  <si>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</si>
  <si>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</si>
  <si>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</si>
  <si>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</si>
  <si>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</si>
  <si>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</si>
  <si>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</si>
  <si>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</si>
  <si>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</si>
  <si>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</si>
  <si>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</si>
  <si>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</si>
  <si>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</si>
  <si>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</si>
  <si>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</si>
  <si>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</si>
  <si>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</si>
  <si>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</si>
  <si>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</si>
  <si>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</si>
  <si>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</si>
  <si>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</si>
  <si>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</si>
  <si>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</si>
  <si>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</si>
  <si>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</si>
  <si>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</si>
  <si>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</si>
  <si>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</si>
  <si>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</si>
  <si>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</si>
  <si>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</si>
  <si>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</si>
  <si>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</si>
  <si>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</si>
  <si>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</si>
  <si>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</si>
  <si>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</si>
  <si>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</si>
  <si>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</si>
  <si>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</si>
  <si>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</si>
  <si>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</si>
  <si>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</si>
  <si>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</si>
  <si>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</si>
  <si>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</si>
  <si>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</si>
  <si>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</si>
  <si>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</si>
  <si>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</si>
  <si>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</si>
  <si>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</si>
  <si>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</si>
  <si>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</si>
  <si>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</si>
  <si>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</si>
  <si>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</si>
  <si>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</si>
  <si>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</si>
  <si>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</si>
  <si>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</si>
  <si>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</si>
  <si>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</si>
  <si>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</si>
  <si>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</si>
  <si>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</si>
  <si>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</si>
  <si>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</si>
  <si>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</si>
  <si>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</si>
  <si>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</si>
  <si>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</si>
  <si>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</si>
  <si>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</si>
  <si>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</si>
  <si>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</si>
  <si>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</si>
  <si>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</si>
  <si>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</si>
  <si>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</si>
  <si>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</si>
  <si>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</si>
  <si>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</si>
  <si>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</si>
  <si>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</si>
  <si>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</si>
  <si>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</si>
  <si>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</si>
  <si>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</si>
  <si>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</si>
  <si>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</si>
  <si>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</si>
  <si>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</si>
  <si>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</si>
  <si>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</si>
  <si>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</si>
  <si>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</si>
  <si>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</si>
  <si>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</si>
  <si>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</si>
  <si>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</si>
  <si>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</si>
  <si>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</si>
  <si>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</si>
  <si>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</si>
  <si>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</si>
  <si>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</si>
  <si>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</si>
  <si>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</si>
  <si>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</si>
  <si>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</si>
  <si>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</si>
  <si>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</si>
  <si>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</si>
  <si>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</si>
  <si>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</si>
  <si>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</si>
  <si>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</si>
  <si>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</si>
  <si>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</si>
  <si>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</si>
  <si>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</si>
  <si>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</si>
  <si>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</si>
  <si>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</si>
  <si>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</si>
  <si>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</si>
  <si>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</si>
  <si>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</si>
  <si>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</si>
  <si>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</si>
  <si>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</si>
  <si>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</si>
  <si>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</si>
  <si>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</si>
  <si>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</si>
  <si>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</si>
  <si>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</si>
  <si>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</si>
  <si>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</si>
  <si>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</si>
  <si>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</si>
  <si>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</si>
  <si>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</si>
  <si>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</si>
  <si>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</si>
  <si>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</si>
  <si>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</si>
  <si>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</si>
  <si>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</si>
  <si>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</si>
  <si>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</si>
  <si>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</si>
  <si>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</si>
  <si>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</si>
  <si>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</si>
  <si>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</si>
  <si>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</si>
  <si>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</si>
  <si>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</si>
  <si>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</si>
  <si>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</si>
  <si>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</si>
  <si>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</si>
  <si>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</si>
  <si>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</si>
  <si>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</si>
  <si>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</si>
  <si>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</si>
  <si>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</si>
  <si>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</si>
  <si>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</si>
  <si>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</si>
  <si>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</si>
  <si>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</si>
  <si>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</si>
  <si>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</si>
  <si>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</si>
  <si>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</si>
  <si>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</si>
  <si>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</si>
  <si>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</si>
  <si>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</si>
  <si>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</si>
  <si>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</si>
  <si>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</si>
  <si>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</si>
  <si>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</si>
  <si>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</si>
  <si>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</si>
  <si>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</si>
  <si>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</si>
  <si>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</si>
  <si>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</si>
  <si>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</si>
  <si>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</si>
  <si>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</si>
  <si>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</si>
  <si>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</si>
  <si>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</si>
  <si>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</si>
  <si>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</si>
  <si>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</si>
  <si>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</si>
  <si>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</si>
  <si>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</si>
  <si>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</si>
  <si>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</si>
  <si>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</si>
  <si>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</si>
  <si>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</si>
  <si>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</si>
  <si>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</si>
  <si>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</si>
  <si>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</si>
  <si>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</si>
  <si>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</si>
  <si>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</si>
  <si>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</si>
  <si>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</si>
  <si>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</si>
  <si>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</si>
  <si>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</si>
  <si>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</si>
  <si>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</si>
  <si>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</si>
  <si>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</si>
  <si>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</si>
  <si>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</si>
  <si>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</si>
  <si>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</si>
  <si>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</si>
  <si>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</si>
  <si>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</si>
  <si>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</si>
  <si>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</si>
  <si>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</si>
  <si>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</si>
  <si>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</si>
  <si>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</si>
  <si>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</si>
  <si>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</si>
  <si>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</si>
  <si>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</si>
  <si>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</si>
  <si>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</si>
  <si>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</si>
  <si>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</si>
  <si>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</si>
  <si>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</si>
  <si>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</si>
  <si>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</si>
  <si>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</si>
  <si>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</si>
  <si>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</si>
  <si>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</si>
  <si>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</si>
  <si>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</si>
  <si>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</si>
  <si>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</si>
  <si>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</si>
  <si>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</si>
  <si>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</si>
  <si>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</si>
  <si>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</si>
  <si>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</si>
  <si>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</si>
  <si>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</si>
  <si>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</si>
  <si>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</si>
  <si>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</si>
  <si>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</si>
  <si>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</si>
  <si>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</si>
  <si>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</si>
  <si>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</si>
  <si>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</si>
  <si>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</si>
  <si>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</si>
  <si>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</si>
  <si>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</si>
  <si>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</si>
  <si>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</si>
  <si>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</si>
  <si>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</si>
  <si>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</si>
  <si>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</si>
  <si>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</si>
  <si>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</si>
  <si>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</si>
  <si>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</si>
  <si>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</si>
  <si>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</si>
  <si>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</si>
  <si>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</si>
  <si>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</si>
  <si>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</si>
  <si>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</si>
  <si>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</si>
  <si>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</si>
  <si>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</si>
  <si>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</si>
  <si>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</si>
  <si>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</si>
  <si>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</si>
  <si>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</si>
  <si>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</si>
  <si>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</si>
  <si>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</si>
  <si>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</si>
  <si>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</si>
  <si>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</si>
  <si>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</si>
  <si>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</si>
  <si>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</si>
  <si>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</si>
  <si>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</si>
  <si>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</si>
  <si>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</si>
  <si>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</si>
  <si>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</si>
  <si>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</si>
  <si>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</si>
  <si>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</si>
  <si>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</si>
  <si>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</si>
  <si>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</si>
  <si>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</si>
  <si>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</si>
  <si>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</si>
  <si>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</si>
  <si>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</si>
  <si>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</si>
  <si>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</si>
  <si>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</si>
  <si>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</si>
  <si>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</si>
  <si>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</si>
  <si>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</si>
  <si>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</si>
  <si>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</si>
  <si>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</si>
  <si>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</si>
  <si>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</si>
  <si>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</si>
  <si>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</si>
  <si>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</si>
  <si>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</si>
  <si>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</si>
  <si>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</si>
  <si>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</si>
  <si>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</si>
  <si>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</si>
  <si>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</si>
  <si>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</si>
  <si>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</si>
  <si>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</si>
  <si>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</si>
  <si>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</si>
  <si>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</si>
  <si>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</si>
  <si>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</si>
  <si>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</si>
  <si>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</si>
  <si>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</si>
  <si>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</si>
  <si>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</si>
  <si>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</si>
  <si>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</si>
  <si>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</si>
  <si>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</si>
  <si>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</si>
  <si>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</si>
  <si>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</si>
  <si>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</si>
  <si>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</si>
  <si>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</si>
  <si>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</si>
  <si>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</si>
  <si>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</si>
  <si>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</si>
  <si>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</si>
  <si>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</si>
  <si>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</si>
  <si>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</si>
  <si>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</si>
  <si>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</si>
  <si>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</si>
  <si>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</si>
  <si>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</si>
  <si>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</si>
  <si>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</si>
  <si>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</si>
  <si>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</si>
  <si>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</si>
  <si>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</si>
  <si>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</si>
  <si>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</si>
  <si>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</si>
  <si>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</si>
  <si>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</si>
  <si>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</si>
  <si>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</si>
  <si>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</si>
  <si>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</si>
  <si>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</si>
  <si>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</si>
  <si>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</si>
  <si>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</si>
  <si>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</si>
  <si>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</si>
  <si>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</si>
  <si>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</si>
  <si>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</si>
  <si>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</si>
  <si>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</si>
  <si>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</si>
  <si>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</si>
  <si>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</si>
  <si>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</si>
  <si>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</si>
  <si>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</si>
  <si>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</si>
  <si>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</si>
  <si>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</si>
  <si>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</si>
  <si>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</si>
  <si>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</si>
  <si>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</si>
  <si>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</si>
  <si>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</si>
  <si>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</si>
  <si>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</si>
  <si>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</si>
  <si>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</si>
  <si>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</si>
  <si>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</si>
  <si>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</si>
  <si>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</si>
  <si>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</si>
  <si>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</si>
  <si>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</si>
  <si>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</si>
  <si>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</si>
  <si>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</si>
  <si>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</si>
  <si>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</si>
  <si>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</si>
  <si>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</si>
  <si>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</si>
  <si>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</si>
  <si>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</si>
  <si>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</si>
  <si>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</si>
  <si>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</si>
  <si>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</si>
  <si>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</si>
  <si>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</si>
  <si>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</si>
  <si>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</si>
  <si>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</si>
  <si>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</si>
  <si>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</si>
  <si>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</si>
  <si>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</si>
  <si>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</si>
  <si>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</si>
  <si>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</si>
  <si>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</si>
  <si>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</si>
  <si>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</si>
  <si>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</si>
  <si>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</si>
  <si>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</si>
  <si>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</si>
  <si>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</si>
  <si>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</si>
  <si>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</si>
  <si>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</si>
  <si>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</si>
  <si>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</si>
  <si>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</si>
  <si>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</si>
  <si>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</si>
  <si>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</si>
  <si>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</si>
  <si>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</si>
  <si>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</si>
  <si>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</si>
  <si>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</si>
  <si>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</si>
  <si>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</si>
  <si>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</si>
  <si>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</si>
  <si>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</si>
  <si>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</si>
  <si>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</si>
  <si>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</si>
  <si>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</si>
  <si>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</si>
  <si>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</si>
  <si>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</si>
  <si>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</si>
  <si>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</si>
  <si>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</si>
  <si>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</si>
  <si>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</si>
  <si>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</si>
  <si>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</si>
  <si>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</si>
  <si>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</si>
  <si>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</si>
  <si>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</si>
  <si>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</si>
  <si>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</si>
  <si>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</si>
  <si>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</si>
  <si>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</si>
  <si>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</si>
  <si>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</si>
  <si>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</si>
  <si>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</si>
  <si>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</si>
  <si>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</si>
  <si>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</si>
  <si>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</si>
  <si>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</si>
  <si>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</si>
  <si>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</si>
  <si>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</si>
  <si>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</si>
  <si>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</si>
  <si>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</si>
  <si>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</si>
  <si>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</si>
  <si>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</si>
  <si>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</si>
  <si>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</si>
  <si>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</si>
  <si>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</si>
  <si>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</si>
  <si>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</si>
  <si>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</si>
  <si>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</si>
  <si>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</si>
  <si>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</si>
  <si>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</si>
  <si>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</si>
  <si>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</si>
  <si>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</si>
  <si>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</si>
  <si>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</si>
  <si>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</si>
  <si>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</si>
  <si>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</si>
  <si>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</si>
  <si>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</si>
  <si>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</si>
  <si>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</si>
  <si>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</si>
  <si>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</si>
  <si>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</si>
  <si>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</si>
  <si>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</si>
  <si>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</si>
  <si>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</si>
  <si>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</si>
  <si>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</si>
  <si>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</si>
  <si>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</si>
  <si>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</si>
  <si>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</si>
  <si>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</si>
  <si>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</si>
  <si>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</si>
  <si>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</si>
  <si>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</si>
  <si>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</si>
  <si>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</si>
  <si>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</si>
  <si>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</si>
  <si>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</si>
  <si>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</si>
  <si>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</si>
  <si>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</si>
  <si>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</si>
  <si>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</si>
  <si>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</si>
  <si>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</si>
  <si>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</si>
  <si>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</si>
  <si>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</si>
  <si>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</si>
  <si>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</si>
  <si>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</si>
  <si>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</si>
  <si>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</si>
  <si>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</si>
  <si>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</si>
  <si>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</si>
  <si>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</si>
  <si>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</si>
  <si>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</si>
  <si>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</si>
  <si>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</si>
  <si>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</si>
  <si>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</si>
  <si>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</si>
  <si>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</si>
  <si>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</si>
  <si>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</si>
  <si>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</si>
  <si>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</si>
  <si>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</si>
  <si>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</si>
  <si>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</si>
  <si>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</si>
  <si>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</si>
  <si>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</si>
  <si>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</si>
  <si>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</si>
  <si>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</si>
  <si>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</si>
  <si>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</si>
  <si>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</si>
  <si>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</si>
  <si>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</si>
  <si>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</si>
  <si>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</si>
  <si>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</si>
  <si>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</si>
  <si>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</si>
  <si>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</si>
  <si>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</si>
  <si>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</si>
  <si>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</si>
  <si>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</si>
  <si>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</si>
  <si>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</si>
  <si>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</si>
  <si>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</si>
  <si>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</si>
  <si>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</si>
  <si>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</si>
  <si>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</si>
  <si>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</si>
  <si>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</si>
  <si>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</si>
  <si>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</si>
  <si>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</si>
  <si>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</si>
  <si>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</si>
  <si>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</si>
  <si>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</si>
  <si>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</si>
  <si>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</si>
  <si>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</si>
  <si>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</si>
  <si>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</si>
  <si>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</si>
  <si>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</si>
  <si>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</si>
  <si>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</si>
  <si>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</si>
  <si>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</si>
  <si>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</si>
  <si>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</si>
  <si>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</si>
  <si>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</si>
  <si>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</si>
  <si>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</si>
  <si>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</si>
  <si>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</si>
  <si>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</si>
  <si>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</si>
  <si>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</si>
  <si>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</si>
  <si>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</si>
  <si>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</si>
  <si>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</si>
  <si>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</si>
  <si>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</si>
  <si>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</si>
  <si>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</si>
  <si>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</si>
  <si>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</si>
  <si>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</si>
  <si>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</si>
  <si>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</si>
  <si>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</si>
  <si>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</si>
  <si>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</si>
  <si>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</si>
  <si>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</si>
  <si>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</si>
  <si>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</si>
  <si>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</si>
  <si>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</si>
  <si>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</si>
  <si>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</si>
  <si>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</si>
  <si>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</si>
  <si>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</si>
  <si>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</si>
  <si>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</si>
  <si>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</si>
  <si>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</si>
  <si>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</si>
  <si>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</si>
  <si>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</si>
  <si>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</si>
  <si>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</si>
  <si>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</si>
  <si>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</si>
  <si>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</si>
  <si>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</si>
  <si>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</si>
  <si>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</si>
  <si>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</si>
  <si>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</si>
  <si>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</si>
  <si>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</si>
  <si>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</si>
  <si>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</si>
  <si>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</si>
  <si>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</si>
  <si>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</si>
  <si>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</si>
  <si>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</si>
  <si>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</si>
  <si>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</si>
  <si>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</si>
  <si>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</si>
  <si>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</si>
  <si>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</si>
  <si>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</si>
  <si>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</si>
  <si>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</si>
  <si>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</si>
  <si>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</si>
  <si>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</si>
  <si>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</si>
  <si>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</si>
  <si>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</si>
  <si>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</si>
  <si>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</si>
  <si>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</si>
  <si>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</si>
  <si>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</si>
  <si>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</si>
  <si>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</si>
  <si>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</si>
  <si>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</si>
  <si>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</si>
  <si>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</si>
  <si>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</si>
  <si>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</si>
  <si>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</si>
  <si>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</si>
  <si>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</si>
  <si>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</si>
  <si>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</si>
  <si>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</si>
  <si>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</si>
  <si>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</si>
  <si>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</si>
  <si>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</si>
  <si>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</si>
  <si>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</si>
  <si>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</si>
  <si>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</si>
  <si>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</si>
  <si>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</si>
  <si>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</si>
  <si>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</si>
  <si>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</si>
  <si>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</si>
  <si>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</si>
  <si>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</si>
  <si>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</si>
  <si>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</si>
  <si>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</si>
  <si>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</si>
  <si>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</si>
  <si>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</si>
  <si>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</si>
  <si>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</si>
  <si>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</si>
  <si>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</si>
  <si>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</si>
  <si>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</si>
  <si>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</si>
  <si>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</si>
  <si>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</si>
  <si>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</si>
  <si>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</si>
  <si>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</si>
  <si>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</si>
  <si>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</si>
  <si>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</si>
  <si>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</si>
  <si>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</si>
  <si>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</si>
  <si>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</si>
  <si>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</si>
  <si>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</si>
  <si>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</si>
  <si>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</si>
  <si>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</si>
  <si>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</si>
  <si>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</si>
  <si>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</si>
  <si>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</si>
  <si>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</si>
  <si>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</si>
  <si>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</si>
  <si>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</si>
  <si>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</si>
  <si>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</si>
  <si>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</si>
  <si>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</si>
  <si>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</si>
  <si>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</si>
  <si>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</si>
  <si>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</si>
  <si>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</si>
  <si>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</si>
  <si>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</si>
  <si>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</si>
  <si>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</si>
  <si>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</si>
  <si>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</si>
  <si>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</si>
  <si>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</si>
  <si>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</si>
  <si>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</si>
  <si>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</si>
  <si>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</si>
  <si>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</si>
  <si>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</si>
  <si>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</si>
  <si>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</si>
  <si>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</si>
  <si>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</si>
  <si>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</si>
  <si>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</si>
  <si>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</si>
  <si>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</si>
  <si>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</si>
  <si>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</si>
  <si>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</si>
  <si>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</si>
  <si>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</si>
  <si>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</si>
  <si>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</si>
  <si>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</si>
  <si>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</si>
  <si>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</si>
  <si>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</si>
  <si>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</si>
  <si>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</si>
  <si>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</si>
  <si>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</si>
  <si>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</si>
  <si>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</si>
  <si>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</si>
  <si>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</si>
  <si>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</si>
  <si>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</si>
  <si>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</si>
  <si>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</si>
  <si>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</si>
  <si>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</si>
  <si>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</si>
  <si>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</si>
  <si>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</si>
  <si>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</si>
  <si>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</si>
  <si>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</si>
  <si>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</si>
  <si>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</si>
  <si>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</si>
  <si>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</si>
  <si>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</si>
  <si>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</si>
  <si>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</si>
  <si>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</si>
  <si>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</si>
  <si>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</si>
  <si>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</si>
  <si>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</si>
  <si>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</si>
  <si>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</si>
  <si>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</si>
  <si>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</si>
  <si>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</si>
  <si>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</si>
  <si>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</si>
  <si>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</si>
  <si>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</si>
  <si>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</si>
  <si>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</si>
  <si>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</si>
  <si>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</si>
  <si>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</si>
  <si>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</si>
  <si>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</si>
  <si>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</si>
  <si>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</si>
  <si>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</si>
  <si>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</si>
  <si>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</si>
  <si>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</si>
  <si>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</si>
  <si>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</si>
  <si>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</si>
  <si>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</si>
  <si>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</si>
  <si>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</si>
  <si>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</si>
  <si>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</si>
  <si>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</si>
  <si>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</si>
  <si>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</si>
  <si>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</si>
  <si>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</si>
  <si>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</si>
  <si>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</si>
  <si>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</si>
  <si>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</si>
  <si>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</si>
  <si>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</si>
  <si>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</si>
  <si>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</si>
  <si>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</si>
  <si>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</si>
  <si>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</si>
  <si>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</si>
  <si>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</si>
  <si>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</si>
  <si>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</si>
  <si>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</si>
  <si>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</si>
  <si>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</si>
  <si>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</si>
  <si>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</si>
  <si>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</si>
  <si>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</si>
  <si>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</si>
  <si>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</si>
  <si>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</si>
  <si>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</si>
  <si>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</si>
  <si>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</si>
  <si>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</si>
  <si>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</si>
  <si>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</si>
  <si>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</si>
  <si>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</si>
  <si>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</si>
  <si>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</si>
  <si>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</si>
  <si>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</si>
  <si>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</si>
  <si>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</si>
  <si>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</si>
  <si>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</si>
  <si>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</si>
  <si>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</si>
  <si>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</si>
  <si>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</si>
  <si>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</si>
  <si>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</si>
  <si>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</si>
  <si>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</si>
  <si>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</si>
  <si>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</si>
  <si>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</si>
  <si>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</si>
  <si>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</si>
  <si>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</si>
  <si>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</si>
  <si>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</si>
  <si>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</si>
  <si>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</si>
  <si>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</si>
  <si>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</si>
  <si>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</si>
  <si>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</si>
  <si>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</si>
  <si>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</si>
  <si>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</si>
  <si>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</si>
  <si>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</si>
  <si>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</si>
  <si>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</si>
  <si>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</si>
  <si>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</si>
  <si>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</si>
  <si>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</si>
  <si>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</si>
  <si>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</si>
  <si>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</si>
  <si>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</si>
  <si>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</si>
  <si>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</si>
  <si>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</si>
  <si>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</si>
  <si>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</si>
  <si>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</si>
  <si>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</si>
  <si>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</si>
  <si>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</si>
  <si>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</si>
  <si>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</si>
  <si>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</si>
  <si>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</si>
  <si>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</si>
  <si>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</si>
  <si>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</si>
  <si>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</si>
  <si>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</si>
  <si>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</si>
  <si>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</si>
  <si>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</si>
  <si>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</si>
  <si>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</si>
  <si>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</si>
  <si>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</si>
  <si>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</si>
  <si>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</si>
  <si>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</si>
  <si>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</si>
  <si>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</si>
  <si>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</si>
  <si>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</si>
  <si>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</si>
  <si>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</si>
  <si>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</si>
  <si>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</si>
  <si>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</si>
  <si>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</si>
  <si>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</si>
  <si>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</si>
  <si>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</si>
  <si>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</si>
  <si>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</si>
  <si>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</si>
  <si>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</si>
  <si>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</si>
  <si>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</si>
  <si>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</si>
  <si>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</si>
  <si>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</si>
  <si>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</si>
  <si>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</si>
  <si>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</si>
  <si>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</si>
  <si>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</si>
  <si>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</si>
  <si>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</si>
  <si>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</si>
  <si>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</si>
  <si>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</si>
  <si>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</si>
  <si>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</si>
  <si>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</si>
  <si>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</si>
  <si>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</si>
  <si>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</si>
  <si>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</si>
  <si>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</si>
  <si>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</si>
  <si>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</si>
  <si>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</si>
  <si>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</si>
  <si>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</si>
  <si>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</si>
  <si>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</si>
  <si>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</si>
  <si>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</si>
  <si>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</si>
  <si>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</si>
  <si>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</si>
  <si>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</si>
  <si>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</si>
  <si>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</si>
  <si>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</si>
  <si>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</si>
  <si>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</si>
  <si>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</si>
  <si>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</si>
  <si>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</si>
  <si>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</si>
  <si>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</si>
  <si>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</si>
  <si>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</si>
  <si>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</si>
  <si>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</si>
  <si>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</si>
  <si>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</si>
  <si>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</si>
  <si>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</si>
  <si>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</si>
  <si>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</si>
  <si>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</si>
  <si>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</si>
  <si>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</si>
  <si>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</si>
  <si>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</si>
  <si>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</si>
  <si>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</si>
  <si>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</si>
  <si>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</si>
  <si>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</si>
  <si>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</si>
  <si>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</si>
  <si>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</si>
  <si>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</si>
  <si>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</si>
  <si>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</si>
  <si>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</si>
  <si>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</si>
  <si>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</si>
  <si>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</si>
  <si>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</si>
  <si>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</si>
  <si>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</si>
  <si>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</si>
  <si>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</si>
  <si>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</si>
  <si>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</si>
  <si>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</si>
  <si>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</si>
  <si>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</si>
  <si>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</si>
  <si>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</si>
  <si>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</si>
  <si>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</si>
  <si>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</si>
  <si>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</si>
  <si>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</si>
  <si>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</si>
  <si>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</si>
  <si>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</si>
  <si>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</si>
  <si>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</si>
  <si>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</si>
  <si>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</si>
  <si>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</si>
  <si>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</si>
  <si>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</si>
  <si>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</si>
  <si>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</si>
  <si>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</si>
  <si>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</si>
  <si>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</si>
  <si>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</si>
  <si>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</si>
  <si>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</si>
  <si>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</si>
  <si>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</si>
  <si>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</si>
  <si>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</si>
  <si>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</si>
  <si>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</si>
  <si>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</si>
  <si>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</si>
  <si>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</si>
  <si>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</si>
  <si>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</si>
  <si>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</si>
  <si>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</si>
  <si>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</si>
  <si>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</si>
  <si>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</si>
  <si>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</si>
  <si>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</si>
  <si>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</si>
  <si>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</si>
  <si>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</si>
  <si>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</si>
  <si>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</si>
  <si>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</si>
  <si>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</si>
  <si>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</si>
  <si>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</si>
  <si>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</si>
  <si>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</si>
  <si>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</si>
  <si>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</si>
  <si>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</si>
  <si>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</si>
  <si>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</si>
  <si>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</si>
  <si>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</si>
  <si>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</si>
  <si>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</si>
  <si>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</si>
  <si>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</si>
  <si>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</si>
  <si>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</si>
  <si>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</si>
  <si>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</si>
  <si>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</si>
  <si>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</si>
  <si>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</si>
  <si>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</si>
  <si>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</si>
  <si>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</si>
  <si>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</si>
  <si>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</si>
  <si>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</si>
  <si>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</si>
  <si>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</si>
  <si>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</si>
  <si>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</si>
  <si>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</si>
  <si>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</si>
  <si>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</si>
  <si>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</si>
  <si>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</si>
  <si>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</si>
  <si>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</si>
  <si>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</si>
  <si>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</si>
  <si>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</si>
  <si>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</si>
  <si>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</si>
  <si>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</si>
  <si>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</si>
  <si>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</si>
  <si>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</si>
  <si>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</si>
  <si>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</si>
  <si>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</si>
  <si>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</si>
  <si>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</si>
  <si>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</si>
  <si>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</si>
  <si>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</si>
  <si>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</si>
  <si>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</si>
  <si>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</si>
  <si>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</si>
  <si>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</si>
  <si>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</si>
  <si>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</si>
  <si>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</si>
  <si>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</si>
  <si>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</si>
  <si>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</si>
  <si>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</si>
  <si>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</si>
  <si>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</si>
  <si>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</si>
  <si>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</si>
  <si>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</si>
  <si>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</si>
  <si>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</si>
  <si>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</si>
  <si>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</si>
  <si>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</si>
  <si>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</si>
  <si>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</si>
  <si>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</si>
  <si>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</si>
  <si>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</si>
  <si>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</si>
  <si>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</si>
  <si>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</si>
  <si>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</si>
  <si>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</si>
  <si>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</si>
  <si>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</si>
  <si>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</si>
  <si>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</si>
  <si>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</si>
  <si>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</si>
  <si>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</si>
  <si>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</si>
  <si>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</si>
  <si>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</si>
  <si>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</si>
  <si>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</si>
  <si>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</si>
  <si>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</si>
  <si>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</si>
  <si>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</si>
  <si>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</si>
  <si>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</si>
  <si>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</si>
  <si>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</si>
  <si>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</si>
  <si>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</si>
  <si>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</si>
  <si>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</si>
  <si>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</si>
  <si>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</si>
  <si>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</si>
  <si>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</si>
  <si>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</si>
  <si>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</si>
  <si>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</si>
  <si>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</si>
  <si>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</si>
  <si>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</si>
  <si>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</si>
  <si>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</si>
  <si>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</si>
  <si>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</si>
  <si>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</si>
  <si>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</si>
  <si>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</si>
  <si>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</si>
  <si>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</si>
  <si>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</si>
  <si>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</si>
  <si>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</si>
  <si>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</si>
  <si>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</si>
  <si>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</si>
  <si>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</si>
  <si>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</si>
  <si>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</si>
  <si>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</si>
  <si>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</si>
  <si>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</si>
  <si>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</si>
  <si>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</si>
  <si>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</si>
  <si>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</si>
  <si>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</si>
  <si>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</si>
  <si>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</si>
  <si>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</si>
  <si>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</si>
  <si>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</si>
  <si>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</si>
  <si>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</si>
  <si>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</si>
  <si>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</si>
  <si>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</si>
  <si>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</si>
  <si>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</si>
  <si>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</si>
  <si>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</si>
  <si>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</si>
  <si>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</si>
  <si>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</si>
  <si>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</si>
  <si>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</si>
  <si>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</si>
  <si>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</si>
  <si>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</si>
  <si>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</si>
  <si>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</si>
  <si>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</si>
  <si>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</si>
  <si>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</si>
  <si>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</si>
  <si>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</si>
  <si>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</si>
  <si>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</si>
  <si>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</si>
  <si>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</si>
  <si>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</si>
  <si>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</si>
  <si>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</si>
  <si>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</si>
  <si>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</si>
  <si>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</si>
  <si>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</si>
  <si>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</si>
  <si>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</si>
  <si>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</si>
  <si>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</si>
  <si>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</si>
  <si>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</si>
  <si>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</si>
  <si>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</si>
  <si>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</si>
  <si>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</si>
  <si>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</si>
  <si>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</si>
  <si>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</si>
  <si>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</si>
  <si>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</si>
  <si>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</si>
  <si>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</si>
  <si>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</si>
  <si>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</si>
  <si>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</si>
  <si>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</si>
  <si>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</si>
  <si>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</si>
  <si>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</si>
  <si>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</si>
  <si>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</si>
  <si>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</si>
  <si>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</si>
  <si>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</si>
  <si>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</si>
  <si>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</si>
  <si>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</si>
  <si>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</si>
  <si>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</si>
  <si>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</si>
  <si>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</si>
  <si>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</si>
  <si>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</si>
  <si>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</si>
  <si>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</si>
  <si>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</si>
  <si>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</si>
  <si>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</si>
  <si>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</si>
  <si>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</si>
  <si>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</si>
  <si>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</si>
  <si>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</si>
  <si>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</si>
  <si>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</si>
  <si>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</si>
  <si>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</si>
  <si>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</si>
  <si>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</si>
  <si>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</si>
  <si>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</si>
  <si>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</si>
  <si>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</si>
  <si>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</si>
  <si>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</si>
  <si>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</si>
  <si>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</si>
  <si>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</si>
  <si>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</si>
  <si>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</si>
  <si>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</si>
  <si>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</si>
  <si>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</si>
  <si>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</si>
  <si>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</si>
  <si>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</si>
  <si>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</si>
  <si>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</si>
  <si>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</si>
  <si>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</si>
  <si>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</si>
  <si>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</si>
  <si>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</si>
  <si>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</si>
  <si>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</si>
  <si>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</si>
  <si>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</si>
  <si>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</si>
  <si>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</si>
  <si>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</si>
  <si>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</si>
  <si>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</si>
  <si>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</si>
  <si>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</si>
  <si>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</si>
  <si>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</si>
  <si>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</si>
  <si>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</si>
  <si>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</si>
  <si>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</si>
  <si>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</si>
  <si>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</si>
  <si>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</si>
  <si>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</si>
  <si>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</si>
  <si>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</si>
  <si>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</si>
  <si>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</si>
  <si>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</si>
  <si>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</si>
  <si>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</si>
  <si>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</si>
  <si>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</si>
  <si>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</si>
  <si>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</si>
  <si>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</si>
  <si>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</si>
  <si>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</si>
  <si>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</si>
  <si>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</si>
  <si>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</si>
  <si>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</si>
  <si>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</si>
  <si>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</si>
  <si>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</si>
  <si>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</si>
  <si>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</si>
  <si>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</si>
  <si>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</si>
  <si>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</si>
  <si>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</si>
  <si>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</si>
  <si>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</si>
  <si>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</si>
  <si>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</si>
  <si>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</si>
  <si>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</si>
  <si>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</si>
  <si>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</si>
  <si>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</si>
  <si>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</si>
  <si>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</si>
  <si>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</si>
  <si>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</si>
  <si>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</si>
  <si>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</si>
  <si>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</si>
  <si>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</si>
  <si>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</si>
  <si>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</si>
  <si>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</si>
  <si>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</si>
  <si>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</si>
  <si>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</si>
  <si>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</si>
  <si>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</si>
  <si>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</si>
  <si>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</si>
  <si>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</si>
  <si>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</si>
  <si>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</si>
  <si>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</si>
  <si>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</si>
  <si>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</si>
  <si>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</si>
  <si>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</si>
  <si>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</si>
  <si>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</si>
  <si>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</si>
  <si>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</si>
  <si>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</si>
  <si>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</si>
  <si>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</si>
  <si>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</si>
  <si>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</si>
  <si>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</si>
  <si>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</si>
  <si>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</si>
  <si>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</si>
  <si>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</si>
  <si>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</si>
  <si>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</si>
  <si>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</si>
  <si>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</si>
  <si>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</si>
  <si>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</si>
  <si>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</si>
  <si>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</si>
  <si>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</si>
  <si>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</si>
  <si>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</si>
  <si>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</si>
  <si>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</si>
  <si>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</si>
  <si>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</si>
  <si>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</si>
  <si>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</si>
  <si>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</si>
  <si>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</si>
  <si>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</si>
  <si>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</si>
  <si>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</si>
  <si>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</si>
  <si>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</si>
  <si>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</si>
  <si>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</si>
  <si>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</si>
  <si>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</si>
  <si>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</si>
  <si>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</si>
  <si>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</si>
  <si>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</si>
  <si>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</si>
  <si>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</si>
  <si>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</si>
  <si>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</si>
  <si>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</si>
  <si>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</si>
  <si>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</si>
  <si>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</si>
  <si>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</si>
  <si>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</si>
  <si>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</si>
  <si>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</si>
  <si>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</si>
  <si>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</si>
  <si>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</si>
  <si>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</si>
  <si>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</si>
  <si>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</si>
  <si>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</si>
  <si>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</si>
  <si>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</si>
  <si>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</si>
  <si>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</si>
  <si>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</si>
  <si>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</si>
  <si>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</si>
  <si>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</si>
  <si>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</si>
  <si>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</si>
  <si>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</si>
  <si>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</si>
  <si>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</si>
  <si>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</si>
  <si>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</si>
  <si>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</si>
  <si>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</si>
  <si>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</si>
  <si>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</si>
  <si>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</si>
  <si>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</si>
  <si>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</si>
  <si>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</si>
  <si>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</si>
  <si>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</si>
  <si>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</si>
  <si>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</si>
  <si>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</si>
  <si>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</si>
  <si>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</si>
  <si>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</si>
  <si>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</si>
  <si>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</si>
  <si>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</si>
  <si>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</si>
  <si>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</si>
  <si>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</si>
  <si>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</si>
  <si>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</si>
  <si>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</si>
  <si>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</si>
  <si>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</si>
  <si>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</si>
  <si>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</si>
  <si>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</si>
  <si>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</si>
  <si>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</si>
  <si>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</si>
  <si>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</si>
  <si>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</si>
  <si>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</si>
  <si>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</si>
  <si>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</si>
  <si>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</si>
  <si>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</si>
  <si>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</si>
  <si>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</si>
  <si>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</si>
  <si>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</si>
  <si>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</si>
  <si>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</si>
  <si>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</si>
  <si>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</si>
  <si>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</si>
  <si>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</si>
  <si>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</si>
  <si>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</si>
  <si>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</si>
  <si>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</si>
  <si>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</si>
  <si>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</si>
  <si>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</si>
  <si>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</si>
  <si>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</si>
  <si>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</si>
  <si>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</si>
  <si>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</si>
  <si>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</si>
  <si>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</si>
  <si>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</si>
  <si>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</si>
  <si>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</si>
  <si>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</si>
  <si>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</si>
  <si>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</si>
  <si>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</si>
  <si>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</si>
  <si>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</si>
  <si>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</si>
  <si>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</si>
  <si>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</si>
  <si>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</si>
  <si>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</si>
  <si>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</si>
  <si>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</si>
  <si>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</si>
  <si>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</si>
  <si>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</si>
  <si>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</si>
  <si>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</si>
  <si>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</si>
  <si>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</si>
  <si>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</si>
  <si>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</si>
  <si>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</si>
  <si>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</si>
  <si>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</si>
  <si>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</si>
  <si>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</si>
  <si>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</si>
  <si>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</si>
  <si>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</si>
  <si>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</si>
  <si>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</si>
  <si>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</si>
  <si>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</si>
  <si>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</si>
  <si>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</si>
  <si>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</si>
  <si>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</si>
  <si>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</si>
  <si>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</si>
  <si>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</si>
  <si>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</si>
  <si>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</si>
  <si>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</si>
  <si>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</si>
  <si>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</si>
  <si>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</si>
  <si>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</si>
  <si>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</si>
  <si>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</si>
  <si>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</si>
  <si>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</si>
  <si>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</si>
  <si>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</si>
  <si>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</si>
  <si>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</si>
  <si>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</si>
  <si>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</si>
  <si>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</si>
  <si>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</si>
  <si>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</si>
  <si>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</si>
  <si>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</si>
  <si>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</si>
  <si>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</si>
  <si>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</si>
  <si>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</si>
  <si>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</si>
  <si>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</si>
  <si>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</si>
  <si>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</si>
  <si>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</si>
  <si>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</si>
  <si>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</si>
  <si>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</si>
  <si>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</si>
  <si>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</si>
  <si>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</si>
  <si>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</si>
  <si>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</si>
  <si>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</si>
  <si>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</si>
  <si>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</si>
  <si>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</si>
  <si>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</si>
  <si>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</si>
  <si>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</si>
  <si>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</si>
  <si>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</si>
  <si>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</si>
  <si>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</si>
  <si>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</si>
  <si>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</si>
  <si>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</si>
  <si>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</si>
  <si>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</si>
  <si>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</si>
  <si>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</si>
  <si>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</si>
  <si>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</si>
  <si>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</si>
  <si>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</si>
  <si>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</si>
  <si>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</si>
  <si>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</si>
  <si>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</si>
  <si>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</si>
  <si>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</si>
  <si>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</si>
  <si>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</si>
  <si>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</si>
  <si>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</si>
  <si>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</si>
  <si>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</si>
  <si>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</si>
  <si>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</si>
  <si>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</si>
  <si>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</si>
  <si>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</si>
  <si>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</si>
  <si>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</si>
  <si>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</si>
  <si>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</si>
  <si>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</si>
  <si>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</si>
  <si>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</si>
  <si>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</si>
  <si>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</si>
  <si>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</si>
  <si>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</si>
  <si>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</si>
  <si>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</si>
  <si>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</si>
  <si>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</si>
  <si>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</si>
  <si>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</si>
  <si>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</si>
  <si>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</si>
  <si>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</si>
  <si>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</si>
  <si>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</si>
  <si>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</si>
  <si>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</si>
  <si>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</si>
  <si>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</si>
  <si>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</si>
  <si>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</si>
  <si>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</si>
  <si>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</si>
  <si>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</si>
  <si>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</si>
  <si>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</si>
  <si>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</si>
  <si>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</si>
  <si>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</si>
  <si>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</si>
  <si>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</si>
  <si>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</si>
  <si>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</si>
  <si>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</si>
  <si>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</si>
  <si>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</si>
  <si>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</si>
  <si>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</si>
  <si>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</si>
  <si>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</si>
  <si>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</si>
  <si>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</si>
  <si>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</si>
  <si>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</si>
  <si>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</si>
  <si>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</si>
  <si>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</si>
  <si>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</si>
  <si>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</si>
  <si>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</si>
  <si>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</si>
  <si>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</si>
  <si>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</si>
  <si>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</si>
  <si>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</si>
  <si>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</si>
  <si>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</si>
  <si>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</si>
  <si>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</si>
  <si>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</si>
  <si>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</si>
  <si>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</si>
  <si>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</si>
  <si>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</si>
  <si>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</si>
  <si>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</si>
  <si>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</si>
  <si>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</si>
  <si>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</si>
  <si>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</si>
  <si>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</si>
  <si>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</si>
  <si>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</si>
  <si>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</si>
  <si>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</si>
  <si>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</si>
  <si>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</si>
  <si>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</si>
  <si>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</si>
  <si>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</si>
  <si>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</si>
  <si>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</si>
  <si>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</si>
  <si>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</si>
  <si>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</si>
  <si>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</si>
  <si>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</si>
  <si>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</si>
  <si>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</si>
  <si>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</si>
  <si>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</si>
  <si>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</si>
  <si>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</si>
  <si>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</si>
  <si>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</si>
  <si>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</si>
  <si>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</si>
  <si>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</si>
  <si>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</si>
  <si>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</si>
  <si>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</si>
  <si>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</si>
  <si>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</si>
  <si>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</si>
  <si>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</si>
  <si>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</si>
  <si>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</si>
  <si>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</si>
  <si>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</si>
  <si>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</si>
  <si>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</si>
  <si>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</si>
  <si>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</si>
  <si>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</si>
  <si>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</si>
  <si>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</si>
  <si>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</si>
  <si>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</si>
  <si>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</si>
  <si>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</si>
  <si>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</si>
  <si>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</si>
  <si>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</si>
  <si>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</si>
  <si>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</si>
  <si>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</si>
  <si>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</si>
  <si>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</si>
  <si>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</si>
  <si>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</si>
  <si>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</si>
  <si>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</si>
  <si>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</si>
  <si>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</si>
  <si>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</si>
  <si>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</si>
  <si>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</si>
  <si>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</si>
  <si>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</si>
  <si>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</si>
  <si>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</si>
  <si>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</si>
  <si>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</si>
  <si>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</si>
  <si>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</si>
  <si>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</si>
  <si>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</si>
  <si>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</si>
  <si>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</si>
  <si>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</si>
  <si>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</si>
  <si>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</si>
  <si>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</si>
  <si>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</si>
  <si>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</si>
  <si>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</si>
  <si>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</si>
  <si>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</si>
  <si>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</si>
  <si>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</si>
  <si>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</si>
  <si>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</si>
  <si>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</si>
  <si>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</si>
  <si>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</si>
  <si>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</si>
  <si>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</si>
  <si>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</si>
  <si>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</si>
  <si>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</si>
  <si>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</si>
  <si>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</si>
  <si>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</si>
  <si>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</si>
  <si>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</si>
  <si>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</si>
  <si>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</si>
  <si>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</si>
  <si>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</si>
  <si>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</si>
  <si>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</si>
  <si>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</si>
  <si>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</si>
  <si>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</si>
  <si>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</si>
  <si>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</si>
  <si>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</si>
  <si>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</si>
  <si>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</si>
  <si>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</si>
  <si>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</si>
  <si>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</si>
  <si>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</si>
  <si>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</si>
  <si>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</si>
  <si>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</si>
  <si>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</si>
  <si>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</si>
  <si>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</si>
  <si>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</si>
  <si>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</si>
  <si>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</si>
  <si>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</si>
  <si>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</si>
  <si>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</si>
  <si>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</si>
  <si>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</si>
  <si>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</si>
  <si>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</si>
  <si>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</si>
  <si>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</si>
  <si>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</si>
  <si>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</si>
  <si>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</si>
  <si>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</si>
  <si>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</si>
  <si>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</si>
  <si>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</si>
  <si>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</si>
  <si>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</si>
  <si>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</si>
  <si>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</si>
  <si>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</si>
  <si>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</si>
  <si>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</si>
  <si>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</si>
  <si>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</si>
  <si>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</si>
  <si>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</si>
  <si>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</si>
  <si>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</si>
  <si>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</si>
  <si>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</si>
  <si>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</si>
  <si>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</si>
  <si>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</si>
  <si>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</si>
  <si>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</si>
  <si>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</si>
  <si>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</si>
  <si>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</si>
  <si>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</si>
  <si>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</si>
  <si>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</si>
  <si>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</si>
  <si>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</si>
  <si>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</si>
  <si>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</si>
  <si>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</si>
  <si>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</si>
  <si>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</si>
  <si>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</si>
  <si>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</si>
  <si>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</si>
  <si>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</si>
  <si>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</si>
  <si>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</si>
  <si>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</si>
  <si>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</si>
  <si>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</si>
  <si>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</si>
  <si>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</si>
  <si>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</si>
  <si>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</si>
  <si>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</si>
  <si>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</si>
  <si>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</si>
  <si>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</si>
  <si>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</si>
  <si>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</si>
  <si>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</si>
  <si>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</si>
  <si>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</si>
  <si>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</si>
  <si>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</si>
  <si>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</si>
  <si>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</si>
  <si>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</si>
  <si>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</si>
  <si>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</si>
  <si>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</si>
  <si>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</si>
  <si>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</si>
  <si>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</si>
  <si>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</si>
  <si>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</si>
  <si>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</si>
  <si>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</si>
  <si>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</si>
  <si>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</si>
  <si>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</si>
  <si>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</si>
  <si>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</si>
  <si>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</si>
  <si>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</si>
  <si>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</si>
  <si>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</si>
  <si>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</si>
  <si>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</si>
  <si>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</si>
  <si>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</si>
  <si>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</si>
  <si>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</si>
  <si>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</si>
  <si>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</si>
  <si>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</si>
  <si>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</si>
  <si>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</si>
  <si>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</si>
  <si>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</si>
  <si>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</si>
  <si>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</si>
  <si>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</si>
  <si>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</si>
  <si>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</si>
  <si>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</si>
  <si>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</si>
  <si>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</si>
  <si>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</si>
  <si>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</si>
  <si>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</si>
  <si>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</si>
  <si>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</si>
  <si>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</si>
  <si>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</si>
  <si>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</si>
  <si>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</si>
  <si>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</si>
  <si>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</si>
  <si>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</si>
  <si>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</si>
  <si>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</si>
  <si>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</si>
  <si>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</si>
  <si>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</si>
  <si>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</si>
  <si>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</si>
  <si>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</si>
  <si>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</si>
  <si>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</si>
  <si>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</si>
  <si>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</si>
  <si>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</si>
  <si>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</si>
  <si>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</si>
  <si>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</si>
  <si>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</si>
  <si>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</si>
  <si>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</si>
  <si>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</si>
  <si>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</si>
  <si>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</si>
  <si>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</si>
  <si>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</si>
  <si>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</si>
  <si>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</si>
  <si>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</si>
  <si>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</si>
  <si>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</si>
  <si>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</si>
  <si>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</si>
  <si>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</si>
  <si>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</si>
  <si>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</si>
  <si>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</si>
  <si>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</si>
  <si>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</si>
  <si>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</si>
  <si>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</si>
  <si>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</si>
  <si>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</si>
  <si>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</si>
  <si>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</si>
  <si>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</si>
  <si>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</si>
  <si>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</si>
  <si>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</si>
  <si>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</si>
  <si>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</si>
  <si>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</si>
  <si>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</si>
  <si>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</si>
  <si>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</si>
  <si>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</si>
  <si>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</si>
  <si>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</si>
  <si>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</si>
  <si>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</si>
  <si>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</si>
  <si>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</si>
  <si>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</si>
  <si>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</si>
  <si>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</si>
  <si>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</si>
  <si>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</si>
  <si>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</si>
  <si>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</si>
  <si>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</si>
  <si>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</si>
  <si>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</si>
  <si>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</si>
  <si>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</si>
  <si>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</si>
  <si>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</si>
  <si>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</si>
  <si>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</si>
  <si>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</si>
  <si>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</si>
  <si>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</si>
  <si>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</si>
  <si>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</si>
  <si>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</si>
  <si>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</si>
  <si>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</si>
  <si>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</si>
  <si>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</si>
  <si>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</si>
  <si>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</si>
  <si>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</si>
  <si>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</si>
  <si>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</si>
  <si>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</si>
  <si>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</si>
  <si>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</si>
  <si>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</si>
  <si>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</si>
  <si>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</si>
  <si>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</si>
  <si>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</si>
  <si>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</si>
  <si>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</si>
  <si>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</si>
  <si>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</si>
  <si>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</si>
  <si>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</si>
  <si>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</si>
  <si>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</si>
  <si>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</si>
  <si>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</si>
  <si>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</si>
  <si>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</si>
  <si>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</si>
  <si>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</si>
  <si>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</si>
  <si>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</si>
  <si>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</si>
  <si>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</si>
  <si>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</si>
  <si>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</si>
  <si>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</si>
  <si>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</si>
  <si>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</si>
  <si>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</si>
  <si>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</si>
  <si>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</si>
  <si>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</si>
  <si>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</si>
  <si>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</si>
  <si>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</si>
  <si>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</si>
  <si>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</si>
  <si>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</si>
  <si>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</si>
  <si>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</si>
  <si>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</si>
  <si>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</si>
  <si>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</si>
  <si>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</si>
  <si>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</si>
  <si>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</si>
  <si>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</si>
  <si>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</si>
  <si>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</si>
  <si>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</si>
  <si>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</si>
  <si>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</si>
  <si>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</si>
  <si>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</si>
  <si>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</si>
  <si>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</si>
  <si>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</si>
  <si>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</si>
  <si>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</si>
  <si>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</si>
  <si>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</si>
  <si>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</si>
  <si>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</si>
  <si>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</si>
  <si>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</si>
  <si>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</si>
  <si>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</si>
  <si>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</si>
  <si>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</si>
  <si>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</si>
  <si>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</si>
  <si>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</si>
  <si>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</si>
  <si>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</si>
  <si>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</si>
  <si>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</si>
  <si>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</si>
  <si>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</si>
  <si>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</si>
  <si>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</si>
  <si>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</si>
  <si>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</si>
  <si>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</si>
  <si>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</si>
  <si>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</si>
  <si>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</si>
  <si>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</si>
  <si>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</si>
  <si>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</si>
  <si>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</si>
  <si>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</si>
  <si>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</si>
  <si>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</si>
  <si>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</si>
  <si>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</si>
  <si>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</si>
  <si>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</si>
  <si>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</si>
  <si>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</si>
  <si>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</si>
  <si>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</si>
  <si>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</si>
  <si>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</si>
  <si>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</si>
  <si>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</si>
  <si>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</si>
  <si>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</si>
  <si>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</si>
  <si>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</si>
  <si>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</si>
  <si>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</si>
  <si>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</si>
  <si>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</si>
  <si>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</si>
  <si>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</si>
  <si>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</si>
  <si>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</si>
  <si>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</si>
  <si>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</si>
  <si>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</si>
  <si>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</si>
  <si>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</si>
  <si>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</si>
  <si>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</si>
  <si>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</si>
  <si>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</si>
  <si>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</si>
  <si>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</si>
  <si>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</si>
  <si>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</si>
  <si>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</si>
  <si>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</si>
  <si>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</si>
  <si>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</si>
  <si>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</si>
  <si>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</si>
  <si>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</si>
  <si>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</si>
  <si>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</si>
  <si>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</si>
  <si>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</si>
  <si>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</si>
  <si>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</si>
  <si>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</si>
  <si>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</si>
  <si>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</si>
  <si>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</si>
  <si>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</si>
  <si>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</si>
  <si>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</si>
  <si>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</si>
  <si>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</si>
  <si>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</si>
  <si>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</si>
  <si>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</si>
  <si>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</si>
  <si>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</si>
  <si>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</si>
  <si>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</si>
  <si>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</si>
  <si>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</si>
  <si>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</si>
  <si>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</si>
  <si>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</si>
  <si>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</si>
  <si>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</si>
  <si>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</si>
  <si>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</si>
  <si>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</si>
  <si>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</si>
  <si>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</si>
  <si>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</si>
  <si>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</si>
  <si>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</si>
  <si>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</si>
  <si>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</si>
  <si>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</si>
  <si>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</si>
  <si>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</si>
  <si>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</si>
  <si>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</si>
  <si>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</si>
  <si>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</si>
  <si>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</si>
  <si>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</si>
  <si>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</si>
  <si>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</si>
  <si>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</si>
  <si>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</si>
  <si>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</si>
  <si>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</si>
  <si>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</si>
  <si>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</si>
  <si>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</si>
  <si>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</si>
  <si>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</si>
  <si>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</si>
  <si>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</si>
  <si>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</si>
  <si>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</si>
  <si>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</si>
  <si>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</si>
  <si>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</si>
  <si>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</si>
  <si>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</si>
  <si>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</si>
  <si>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</si>
  <si>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</si>
  <si>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</si>
  <si>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</si>
  <si>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</si>
  <si>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</si>
  <si>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</si>
  <si>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</si>
  <si>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</si>
  <si>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</si>
  <si>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</si>
  <si>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</si>
  <si>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</si>
  <si>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</si>
  <si>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</si>
  <si>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</si>
  <si>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</si>
  <si>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</si>
  <si>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</si>
  <si>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</si>
  <si>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</si>
  <si>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</si>
  <si>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</si>
  <si>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</si>
  <si>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</si>
  <si>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</si>
  <si>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</si>
  <si>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</si>
  <si>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</si>
  <si>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</si>
  <si>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</si>
  <si>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</si>
  <si>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</si>
  <si>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</si>
  <si>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</si>
  <si>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</si>
  <si>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</si>
  <si>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</si>
  <si>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</si>
  <si>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</si>
  <si>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</si>
  <si>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</si>
  <si>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</si>
  <si>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</si>
  <si>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</si>
  <si>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</si>
  <si>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</si>
  <si>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</si>
  <si>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</si>
  <si>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</si>
  <si>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</si>
  <si>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</si>
  <si>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</si>
  <si>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</si>
  <si>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</si>
  <si>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</si>
  <si>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</si>
  <si>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</si>
  <si>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</si>
  <si>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</si>
  <si>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</si>
  <si>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</si>
  <si>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</si>
  <si>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</si>
  <si>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</si>
  <si>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</si>
  <si>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</si>
  <si>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</si>
  <si>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</si>
  <si>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</si>
  <si>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</si>
  <si>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</si>
  <si>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</si>
  <si>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</si>
  <si>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</si>
  <si>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</si>
  <si>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</si>
  <si>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</si>
  <si>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</si>
  <si>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</si>
  <si>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</si>
  <si>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</si>
  <si>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</si>
  <si>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</si>
  <si>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</si>
  <si>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</si>
  <si>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</si>
  <si>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</si>
  <si>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</si>
  <si>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</si>
  <si>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</si>
  <si>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</si>
  <si>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</si>
  <si>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</si>
  <si>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</si>
  <si>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</si>
  <si>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</si>
  <si>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</si>
  <si>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</si>
  <si>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</si>
  <si>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</si>
  <si>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</si>
  <si>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</si>
  <si>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</si>
  <si>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</si>
  <si>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</si>
  <si>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</si>
  <si>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</si>
  <si>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</si>
  <si>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</si>
  <si>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</si>
  <si>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</si>
  <si>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</si>
  <si>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</si>
  <si>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</si>
  <si>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</si>
  <si>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</si>
  <si>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</si>
  <si>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</si>
  <si>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</si>
  <si>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</si>
  <si>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</si>
  <si>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</si>
  <si>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</si>
  <si>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</si>
  <si>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</si>
  <si>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</si>
  <si>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</si>
  <si>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</si>
  <si>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</si>
  <si>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</si>
  <si>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</si>
  <si>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</si>
  <si>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</si>
  <si>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</si>
  <si>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</si>
  <si>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</si>
  <si>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</si>
  <si>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</si>
  <si>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</si>
  <si>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</si>
  <si>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</si>
  <si>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</si>
  <si>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</si>
  <si>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</si>
  <si>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</si>
  <si>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</si>
  <si>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</si>
  <si>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</si>
  <si>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</si>
  <si>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</si>
  <si>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</si>
  <si>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</si>
  <si>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</si>
  <si>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</si>
  <si>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</si>
  <si>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</si>
  <si>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</si>
  <si>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</si>
  <si>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</si>
  <si>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</si>
  <si>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</si>
  <si>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</si>
  <si>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</si>
  <si>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</si>
  <si>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</si>
  <si>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</si>
  <si>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</si>
  <si>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</si>
  <si>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</si>
  <si>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</si>
  <si>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</si>
  <si>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</si>
  <si>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</si>
  <si>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</si>
  <si>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</si>
  <si>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</si>
  <si>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</si>
  <si>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</si>
  <si>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</si>
  <si>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</si>
  <si>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</si>
  <si>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</si>
  <si>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</si>
  <si>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</si>
  <si>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</si>
  <si>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</si>
  <si>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</si>
  <si>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</si>
  <si>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</si>
  <si>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</si>
  <si>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</si>
  <si>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</si>
  <si>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</si>
  <si>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</si>
  <si>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</si>
  <si>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</si>
  <si>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</si>
  <si>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</si>
  <si>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</si>
  <si>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</si>
  <si>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</si>
  <si>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</si>
  <si>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</si>
  <si>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</si>
  <si>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</si>
  <si>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</si>
  <si>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</si>
  <si>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</si>
  <si>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</si>
  <si>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</si>
  <si>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</si>
  <si>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</si>
  <si>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</si>
  <si>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</si>
  <si>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</si>
  <si>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</si>
  <si>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</si>
  <si>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</si>
  <si>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</si>
  <si>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</si>
  <si>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</si>
  <si>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</si>
  <si>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</si>
  <si>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</si>
  <si>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</si>
  <si>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</si>
  <si>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</si>
  <si>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</si>
  <si>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</si>
  <si>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</si>
  <si>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</si>
  <si>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</si>
  <si>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</si>
  <si>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</si>
  <si>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</si>
  <si>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</si>
  <si>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</si>
  <si>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</si>
  <si>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</si>
  <si>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</si>
  <si>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</si>
  <si>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</si>
  <si>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</si>
  <si>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</si>
  <si>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</si>
  <si>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</si>
  <si>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</si>
  <si>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</si>
  <si>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</si>
  <si>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</si>
  <si>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</si>
  <si>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</si>
  <si>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</si>
  <si>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</si>
  <si>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</si>
  <si>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</si>
  <si>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</si>
  <si>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</si>
  <si>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</si>
  <si>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</si>
  <si>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</si>
  <si>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</si>
  <si>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</si>
  <si>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</si>
  <si>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</si>
  <si>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</si>
  <si>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</si>
  <si>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</si>
  <si>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</si>
  <si>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</si>
  <si>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</si>
  <si>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</si>
  <si>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</si>
  <si>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</si>
  <si>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</si>
  <si>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</si>
  <si>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</si>
  <si>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</si>
  <si>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</si>
  <si>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</si>
  <si>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</si>
  <si>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</si>
  <si>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</si>
  <si>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</si>
  <si>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</si>
  <si>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</si>
  <si>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</si>
  <si>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</si>
  <si>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</si>
  <si>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</si>
  <si>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</si>
  <si>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</si>
  <si>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</si>
  <si>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</si>
  <si>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</si>
  <si>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</si>
  <si>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</si>
  <si>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</si>
  <si>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</si>
  <si>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</si>
  <si>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</si>
  <si>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</si>
  <si>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</si>
  <si>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</si>
  <si>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</si>
  <si>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</si>
  <si>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</si>
  <si>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</si>
  <si>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</si>
  <si>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</si>
  <si>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</si>
  <si>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</si>
  <si>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</si>
  <si>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</si>
  <si>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</si>
  <si>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</si>
  <si>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</si>
  <si>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</si>
  <si>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</si>
  <si>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</si>
  <si>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</si>
  <si>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</si>
  <si>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</si>
  <si>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</si>
  <si>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</si>
  <si>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</si>
  <si>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</si>
  <si>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</si>
  <si>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</si>
  <si>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</si>
  <si>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</si>
  <si>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</si>
  <si>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</si>
  <si>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</si>
  <si>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</si>
  <si>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</si>
  <si>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</si>
  <si>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</si>
  <si>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</si>
  <si>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</si>
  <si>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</si>
  <si>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</si>
  <si>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</si>
  <si>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</si>
  <si>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</si>
  <si>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</si>
  <si>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</si>
  <si>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</si>
  <si>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</si>
  <si>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</si>
  <si>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</si>
  <si>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</si>
  <si>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</si>
  <si>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</si>
  <si>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</si>
  <si>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</si>
  <si>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</si>
  <si>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</si>
  <si>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</si>
  <si>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</si>
  <si>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</si>
  <si>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</si>
  <si>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</si>
  <si>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</si>
  <si>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</si>
  <si>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</si>
  <si>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</si>
  <si>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</si>
  <si>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</si>
  <si>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</si>
  <si>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</si>
  <si>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</si>
  <si>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</si>
  <si>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</si>
  <si>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</si>
  <si>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</si>
  <si>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</si>
  <si>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</si>
  <si>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</si>
  <si>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</si>
  <si>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</si>
  <si>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</si>
  <si>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</si>
  <si>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</si>
  <si>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</si>
  <si>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</si>
  <si>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</si>
  <si>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</si>
  <si>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</si>
  <si>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</si>
  <si>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</si>
  <si>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</si>
  <si>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</si>
  <si>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</si>
  <si>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</si>
  <si>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</si>
  <si>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</si>
  <si>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</si>
  <si>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</si>
  <si>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</si>
  <si>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</si>
  <si>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</si>
  <si>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</si>
  <si>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</si>
  <si>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</si>
  <si>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</si>
  <si>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</si>
  <si>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</si>
  <si>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</si>
  <si>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</si>
  <si>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</si>
  <si>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</si>
  <si>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</si>
  <si>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</si>
  <si>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</si>
  <si>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</si>
  <si>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</si>
  <si>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</si>
  <si>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</si>
  <si>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</si>
  <si>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</si>
  <si>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</si>
  <si>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</si>
  <si>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</si>
  <si>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</si>
  <si>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</si>
  <si>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</si>
  <si>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</si>
  <si>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</si>
  <si>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</si>
  <si>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</si>
  <si>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</si>
  <si>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</si>
  <si>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</si>
  <si>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</si>
  <si>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</si>
  <si>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</si>
  <si>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</si>
  <si>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</si>
  <si>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</si>
  <si>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</si>
  <si>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</si>
  <si>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</si>
  <si>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</si>
  <si>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</si>
  <si>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</si>
  <si>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</si>
  <si>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</si>
  <si>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</si>
  <si>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</si>
  <si>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</si>
  <si>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</si>
  <si>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</si>
  <si>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</si>
  <si>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</si>
  <si>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</si>
  <si>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</si>
  <si>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</si>
  <si>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</si>
  <si>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</si>
  <si>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</si>
  <si>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</si>
  <si>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</si>
  <si>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</si>
  <si>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</si>
  <si>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</si>
  <si>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</si>
  <si>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</si>
  <si>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</si>
  <si>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</si>
  <si>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</si>
  <si>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</si>
  <si>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</si>
  <si>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</si>
  <si>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</si>
  <si>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</si>
  <si>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</si>
  <si>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</si>
  <si>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</si>
  <si>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</si>
  <si>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</si>
  <si>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</si>
  <si>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</si>
  <si>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</si>
  <si>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</si>
  <si>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</si>
  <si>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</si>
  <si>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</si>
  <si>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</si>
  <si>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</si>
  <si>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</si>
  <si>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</si>
  <si>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</si>
  <si>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</si>
  <si>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</si>
  <si>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</si>
  <si>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</si>
  <si>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</si>
  <si>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</si>
  <si>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</si>
  <si>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</si>
  <si>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</si>
  <si>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</si>
  <si>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</si>
  <si>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</si>
  <si>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</si>
  <si>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</si>
  <si>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</si>
  <si>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</si>
  <si>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</si>
  <si>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</si>
  <si>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</si>
  <si>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</si>
  <si>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</si>
  <si>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</si>
  <si>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</si>
  <si>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</si>
  <si>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</si>
  <si>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</si>
  <si>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</si>
  <si>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</si>
  <si>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</si>
  <si>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</si>
  <si>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</si>
  <si>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</si>
  <si>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</si>
  <si>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</si>
  <si>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</si>
  <si>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</si>
  <si>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</si>
  <si>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</si>
  <si>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</si>
  <si>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</si>
  <si>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</si>
  <si>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</si>
  <si>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</si>
  <si>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</si>
  <si>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</si>
  <si>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</si>
  <si>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</si>
  <si>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</si>
  <si>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</si>
  <si>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</si>
  <si>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</si>
  <si>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</si>
  <si>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</si>
  <si>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</si>
  <si>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</si>
  <si>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</si>
  <si>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</si>
  <si>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</si>
  <si>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</si>
  <si>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</si>
  <si>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</si>
  <si>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</si>
  <si>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</si>
  <si>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</si>
  <si>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</si>
  <si>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</si>
  <si>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</si>
  <si>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</si>
  <si>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</si>
  <si>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</si>
  <si>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</si>
  <si>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</si>
  <si>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</si>
  <si>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</si>
  <si>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</si>
  <si>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</si>
  <si>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</si>
  <si>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</si>
  <si>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</si>
  <si>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</si>
  <si>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</si>
  <si>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</si>
  <si>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</si>
  <si>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</si>
  <si>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</si>
  <si>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</si>
  <si>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</si>
  <si>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</si>
  <si>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</si>
  <si>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</si>
  <si>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</si>
  <si>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</si>
  <si>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</si>
  <si>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</si>
  <si>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</si>
  <si>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</si>
  <si>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</si>
  <si>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</si>
  <si>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</si>
  <si>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</si>
  <si>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</si>
  <si>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</si>
  <si>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</si>
  <si>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</si>
  <si>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</si>
  <si>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</si>
  <si>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</si>
  <si>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</si>
  <si>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</si>
  <si>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</si>
  <si>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</si>
  <si>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</si>
  <si>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</si>
  <si>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</si>
  <si>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</si>
  <si>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</si>
  <si>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</si>
  <si>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</si>
  <si>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</si>
  <si>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</si>
  <si>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</si>
  <si>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</si>
  <si>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</si>
  <si>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</si>
  <si>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</si>
  <si>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</si>
  <si>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</si>
  <si>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</si>
  <si>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</si>
  <si>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</si>
  <si>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</si>
  <si>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</si>
  <si>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</si>
  <si>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</si>
  <si>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</si>
  <si>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</si>
  <si>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</si>
  <si>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</si>
  <si>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</si>
  <si>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</si>
  <si>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</si>
  <si>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</si>
  <si>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</si>
  <si>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</si>
  <si>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</si>
  <si>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</si>
  <si>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</si>
  <si>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</si>
  <si>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</si>
  <si>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</si>
  <si>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</si>
  <si>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</si>
  <si>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</si>
  <si>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</si>
  <si>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</si>
  <si>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</si>
  <si>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</si>
  <si>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</si>
  <si>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</si>
  <si>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</si>
  <si>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</si>
  <si>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</si>
  <si>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</si>
  <si>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</si>
  <si>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</si>
  <si>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</si>
  <si>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</si>
  <si>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</si>
  <si>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</si>
  <si>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</si>
  <si>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</si>
  <si>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</si>
  <si>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</si>
  <si>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</si>
  <si>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</si>
  <si>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</si>
  <si>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</si>
  <si>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</si>
  <si>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</si>
  <si>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</si>
  <si>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</si>
  <si>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</si>
  <si>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</si>
  <si>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</si>
  <si>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</si>
  <si>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</si>
  <si>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</si>
  <si>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</si>
  <si>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</si>
  <si>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</si>
  <si>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</si>
  <si>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</si>
  <si>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</si>
  <si>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</si>
  <si>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</si>
  <si>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</si>
  <si>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</si>
  <si>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</si>
  <si>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</si>
  <si>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</si>
  <si>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</si>
  <si>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</si>
  <si>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</si>
  <si>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</si>
  <si>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</si>
  <si>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</si>
  <si>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</si>
  <si>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</si>
  <si>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</si>
  <si>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</si>
  <si>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</si>
  <si>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</si>
  <si>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</si>
  <si>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</si>
  <si>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</si>
  <si>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</si>
  <si>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</si>
  <si>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</si>
  <si>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</si>
  <si>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</si>
  <si>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</si>
  <si>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</si>
  <si>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</si>
  <si>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</si>
  <si>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</si>
  <si>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</si>
  <si>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</si>
  <si>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</si>
  <si>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</si>
  <si>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</si>
  <si>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</si>
  <si>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</si>
  <si>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</si>
  <si>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</si>
  <si>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</si>
  <si>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</si>
  <si>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</si>
  <si>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</si>
  <si>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</si>
  <si>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</si>
  <si>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</si>
  <si>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</si>
  <si>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</si>
  <si>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</si>
  <si>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</si>
  <si>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</si>
  <si>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</si>
  <si>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</si>
  <si>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</si>
  <si>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</si>
  <si>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</si>
  <si>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</si>
  <si>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</si>
  <si>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</si>
  <si>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</si>
  <si>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</si>
  <si>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</si>
  <si>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</si>
  <si>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</si>
  <si>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</si>
  <si>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</si>
  <si>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</si>
  <si>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</si>
  <si>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</si>
  <si>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</si>
  <si>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</si>
  <si>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</si>
  <si>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</si>
  <si>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</si>
  <si>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</si>
  <si>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</si>
  <si>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</si>
  <si>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</si>
  <si>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</si>
  <si>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</si>
  <si>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</si>
  <si>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</si>
  <si>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</si>
  <si>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</si>
  <si>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</si>
  <si>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</si>
  <si>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</si>
  <si>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</si>
  <si>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</si>
  <si>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</si>
  <si>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</si>
  <si>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</si>
  <si>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</si>
  <si>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</si>
  <si>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</si>
  <si>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</si>
  <si>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</si>
  <si>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</si>
  <si>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</si>
  <si>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</si>
  <si>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</si>
  <si>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</si>
  <si>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</si>
  <si>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</si>
  <si>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</si>
  <si>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</si>
  <si>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</si>
  <si>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</si>
  <si>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</si>
  <si>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</si>
  <si>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</si>
  <si>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</si>
  <si>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</si>
  <si>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</si>
  <si>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</si>
  <si>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</si>
  <si>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</si>
  <si>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</si>
  <si>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</si>
  <si>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</si>
  <si>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</si>
  <si>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</si>
  <si>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</si>
  <si>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</si>
  <si>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</si>
  <si>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</si>
  <si>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</si>
  <si>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</si>
  <si>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</si>
  <si>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</si>
  <si>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</si>
  <si>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</si>
  <si>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</si>
  <si>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</si>
  <si>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</si>
  <si>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</si>
  <si>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</si>
  <si>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</si>
  <si>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</si>
  <si>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</si>
  <si>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</si>
  <si>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</si>
  <si>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</si>
  <si>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</si>
  <si>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</si>
  <si>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</si>
  <si>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</si>
  <si>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</si>
  <si>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</si>
  <si>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</si>
  <si>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</si>
  <si>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</si>
  <si>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</si>
  <si>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</si>
  <si>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</si>
  <si>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</si>
  <si>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</si>
  <si>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</si>
  <si>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</si>
  <si>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</si>
  <si>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</si>
  <si>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</si>
  <si>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</si>
  <si>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</si>
  <si>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</si>
  <si>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</si>
  <si>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</si>
  <si>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</si>
  <si>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</si>
  <si>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</si>
  <si>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</si>
  <si>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</si>
  <si>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</si>
  <si>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</si>
  <si>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</si>
  <si>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</si>
  <si>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</si>
  <si>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</si>
  <si>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</si>
  <si>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</si>
  <si>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</si>
  <si>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</si>
  <si>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</si>
  <si>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</si>
  <si>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</si>
  <si>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</si>
  <si>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</si>
  <si>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</si>
  <si>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</si>
  <si>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</si>
  <si>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</si>
  <si>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</si>
  <si>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</si>
  <si>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</si>
  <si>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</si>
  <si>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</si>
  <si>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</si>
  <si>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</si>
  <si>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</si>
  <si>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</si>
  <si>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</si>
  <si>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</si>
  <si>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</si>
  <si>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</si>
  <si>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</si>
  <si>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</si>
  <si>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</si>
  <si>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</si>
  <si>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</si>
  <si>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</si>
  <si>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</si>
  <si>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</si>
  <si>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</si>
  <si>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</si>
  <si>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</si>
  <si>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</si>
  <si>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</si>
  <si>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</si>
  <si>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</si>
  <si>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</si>
  <si>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</si>
  <si>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</si>
  <si>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</si>
  <si>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</si>
  <si>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</si>
  <si>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</si>
  <si>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</si>
  <si>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</si>
  <si>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</si>
  <si>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</si>
  <si>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</si>
  <si>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</si>
  <si>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</si>
  <si>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</si>
  <si>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</si>
  <si>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</si>
  <si>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</si>
  <si>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</si>
  <si>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</si>
  <si>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</si>
  <si>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</si>
  <si>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</si>
  <si>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</si>
  <si>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</si>
  <si>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</si>
  <si>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</si>
  <si>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</si>
  <si>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</si>
  <si>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</si>
  <si>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</si>
  <si>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</si>
  <si>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</si>
  <si>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</si>
  <si>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</si>
  <si>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</si>
  <si>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</si>
  <si>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</si>
  <si>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</si>
  <si>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</si>
  <si>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</si>
  <si>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</si>
  <si>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</si>
  <si>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</si>
  <si>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</si>
  <si>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</si>
  <si>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</si>
  <si>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</si>
  <si>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</si>
  <si>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</si>
  <si>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</si>
  <si>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</si>
  <si>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</si>
  <si>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</si>
  <si>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</si>
  <si>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</si>
  <si>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</si>
  <si>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</si>
  <si>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</si>
  <si>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</si>
  <si>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</si>
  <si>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</si>
  <si>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</si>
  <si>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</si>
  <si>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</si>
  <si>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</si>
  <si>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</si>
  <si>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</si>
  <si>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</si>
  <si>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</si>
  <si>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</si>
  <si>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</si>
  <si>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</si>
  <si>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</si>
  <si>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</si>
  <si>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</si>
  <si>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</si>
  <si>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</si>
  <si>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</si>
  <si>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</si>
  <si>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</si>
  <si>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</si>
  <si>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</si>
  <si>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</si>
  <si>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</si>
  <si>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</si>
  <si>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</si>
  <si>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</si>
  <si>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</si>
  <si>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</si>
  <si>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</si>
  <si>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</si>
  <si>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</si>
  <si>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</si>
  <si>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</si>
  <si>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</si>
  <si>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</si>
  <si>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</si>
  <si>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</si>
  <si>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</si>
  <si>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</si>
  <si>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</si>
  <si>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</si>
  <si>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</si>
  <si>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</si>
  <si>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</si>
  <si>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</si>
  <si>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</si>
  <si>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</si>
  <si>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</si>
  <si>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</si>
  <si>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</si>
  <si>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</si>
  <si>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</si>
  <si>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</si>
  <si>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</si>
  <si>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</si>
  <si>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</si>
  <si>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</si>
  <si>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</si>
  <si>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</si>
  <si>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</si>
  <si>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</si>
  <si>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</si>
  <si>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</si>
  <si>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</si>
  <si>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</si>
  <si>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</si>
  <si>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</si>
  <si>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</si>
  <si>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</si>
  <si>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</si>
  <si>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</si>
  <si>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</si>
  <si>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</si>
  <si>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</si>
  <si>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</si>
  <si>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</si>
  <si>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</si>
  <si>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</si>
  <si>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</si>
  <si>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</si>
  <si>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</si>
  <si>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</si>
  <si>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</si>
  <si>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</si>
  <si>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</si>
  <si>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</si>
  <si>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</si>
  <si>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</si>
  <si>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</si>
  <si>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</si>
  <si>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</si>
  <si>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</si>
  <si>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</si>
  <si>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</si>
  <si>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</si>
  <si>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</si>
  <si>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</si>
  <si>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</si>
  <si>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</si>
  <si>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</si>
  <si>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</si>
  <si>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</si>
  <si>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</si>
  <si>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</si>
  <si>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</si>
  <si>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</si>
  <si>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</si>
  <si>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</si>
  <si>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</si>
  <si>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</si>
  <si>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</si>
  <si>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</si>
  <si>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</si>
  <si>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</si>
  <si>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</si>
  <si>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</si>
  <si>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</si>
  <si>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</si>
  <si>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</si>
  <si>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</si>
  <si>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</si>
  <si>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</si>
  <si>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</si>
  <si>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</si>
  <si>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</si>
  <si>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</si>
  <si>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</si>
  <si>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</si>
  <si>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</si>
  <si>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</si>
  <si>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</si>
  <si>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</si>
  <si>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</si>
  <si>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</si>
  <si>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</si>
  <si>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</si>
  <si>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</si>
  <si>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</si>
  <si>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</si>
  <si>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</si>
  <si>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</si>
  <si>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</si>
  <si>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</si>
  <si>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</si>
  <si>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</si>
  <si>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</si>
  <si>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</si>
  <si>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</si>
  <si>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</si>
  <si>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</si>
  <si>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</si>
  <si>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</si>
  <si>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</si>
  <si>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</si>
  <si>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</si>
  <si>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</si>
  <si>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</si>
  <si>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</si>
  <si>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</si>
  <si>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</si>
  <si>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</si>
  <si>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</si>
  <si>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</si>
  <si>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</si>
  <si>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</si>
  <si>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</si>
  <si>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</si>
  <si>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</si>
  <si>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</si>
  <si>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</si>
  <si>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</si>
  <si>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</si>
  <si>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</si>
  <si>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</si>
  <si>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</si>
  <si>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</si>
  <si>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</si>
  <si>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</si>
  <si>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</si>
  <si>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</si>
  <si>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</si>
  <si>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</si>
  <si>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</si>
  <si>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</si>
  <si>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</si>
  <si>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</si>
  <si>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</si>
  <si>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</si>
  <si>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</si>
  <si>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</si>
  <si>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</si>
  <si>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</si>
  <si>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</si>
  <si>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</si>
  <si>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</si>
  <si>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</si>
  <si>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</si>
  <si>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</si>
  <si>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</si>
  <si>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</si>
  <si>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</si>
  <si>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</si>
  <si>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</si>
  <si>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</si>
  <si>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</si>
  <si>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</si>
  <si>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</si>
  <si>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</si>
  <si>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</si>
  <si>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</si>
  <si>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</si>
  <si>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</si>
  <si>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</si>
  <si>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</si>
  <si>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</si>
  <si>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</si>
  <si>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</si>
  <si>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</si>
  <si>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</si>
  <si>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</si>
  <si>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</si>
  <si>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</si>
  <si>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</si>
  <si>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</si>
  <si>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</si>
  <si>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</si>
  <si>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</si>
  <si>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</si>
  <si>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</si>
  <si>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</si>
  <si>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</si>
  <si>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</si>
  <si>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</si>
  <si>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</si>
  <si>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</si>
  <si>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</si>
  <si>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</si>
  <si>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</si>
  <si>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</si>
  <si>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</si>
  <si>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</si>
  <si>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</si>
  <si>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</si>
  <si>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</si>
  <si>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</si>
  <si>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</si>
  <si>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</si>
  <si>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</si>
  <si>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</si>
  <si>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</si>
  <si>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</si>
  <si>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</si>
  <si>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</si>
  <si>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</si>
  <si>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</si>
  <si>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</si>
  <si>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</si>
  <si>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</si>
  <si>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</si>
  <si>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</si>
  <si>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</si>
  <si>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</si>
  <si>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</si>
  <si>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</si>
  <si>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</si>
  <si>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</si>
  <si>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</si>
  <si>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</si>
  <si>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</si>
  <si>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</si>
  <si>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</si>
  <si>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</si>
  <si>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</si>
  <si>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</si>
  <si>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</si>
  <si>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</si>
  <si>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</si>
  <si>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</si>
  <si>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</si>
  <si>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</si>
  <si>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</si>
  <si>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</si>
  <si>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</si>
  <si>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</si>
  <si>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</si>
  <si>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</si>
  <si>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</si>
  <si>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</si>
  <si>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</si>
  <si>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</si>
  <si>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</si>
  <si>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</si>
  <si>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</si>
  <si>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</si>
  <si>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</si>
  <si>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</si>
  <si>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</si>
  <si>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</si>
  <si>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</si>
  <si>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</si>
  <si>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</si>
  <si>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</si>
  <si>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</si>
  <si>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</si>
  <si>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</si>
  <si>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</si>
  <si>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</si>
  <si>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</si>
  <si>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</si>
  <si>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</si>
  <si>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</si>
  <si>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</si>
  <si>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</si>
  <si>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</si>
  <si>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</si>
  <si>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</si>
  <si>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</si>
  <si>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</si>
  <si>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</si>
  <si>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</si>
  <si>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</si>
  <si>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</si>
  <si>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</si>
  <si>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</si>
  <si>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</si>
  <si>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</si>
  <si>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</si>
  <si>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</si>
  <si>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</si>
  <si>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</si>
  <si>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</si>
  <si>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</si>
  <si>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</si>
  <si>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</si>
  <si>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</si>
  <si>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</si>
  <si>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</si>
  <si>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</si>
  <si>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</si>
  <si>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</si>
  <si>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</si>
  <si>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</si>
  <si>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</si>
  <si>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</si>
  <si>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</si>
  <si>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</si>
  <si>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</si>
  <si>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</si>
  <si>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</si>
  <si>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</si>
  <si>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</si>
  <si>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</si>
  <si>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</si>
  <si>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</si>
  <si>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</si>
  <si>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</si>
  <si>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</si>
  <si>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</si>
  <si>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</si>
  <si>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</si>
  <si>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</si>
  <si>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</si>
  <si>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</si>
  <si>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</si>
  <si>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</si>
  <si>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</si>
  <si>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</si>
  <si>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</si>
  <si>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</si>
  <si>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</si>
  <si>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</si>
  <si>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</si>
  <si>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</si>
  <si>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</si>
  <si>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</si>
  <si>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</si>
  <si>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</si>
  <si>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</si>
  <si>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</si>
  <si>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</si>
  <si>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</si>
  <si>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</si>
  <si>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</si>
  <si>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</si>
  <si>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</si>
  <si>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</si>
  <si>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</si>
  <si>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</si>
  <si>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</si>
  <si>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</si>
  <si>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</si>
  <si>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</si>
  <si>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</si>
  <si>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</si>
  <si>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</si>
  <si>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</si>
  <si>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</si>
  <si>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</si>
  <si>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</si>
  <si>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</si>
  <si>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</si>
  <si>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</si>
  <si>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</si>
  <si>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</si>
  <si>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</si>
  <si>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</si>
  <si>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</si>
  <si>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</si>
  <si>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</si>
  <si>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</si>
  <si>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</si>
  <si>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</si>
  <si>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</si>
  <si>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</si>
  <si>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</si>
  <si>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</si>
  <si>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</si>
  <si>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</si>
  <si>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</si>
  <si>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</si>
  <si>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</si>
  <si>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</si>
  <si>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</si>
  <si>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</si>
  <si>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</si>
  <si>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</si>
  <si>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</si>
  <si>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</si>
  <si>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</si>
  <si>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</si>
  <si>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</si>
  <si>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</si>
  <si>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</si>
  <si>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</si>
  <si>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</si>
  <si>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</si>
  <si>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</si>
  <si>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</si>
  <si>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</si>
  <si>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</si>
  <si>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</si>
  <si>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</si>
  <si>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</si>
  <si>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</si>
  <si>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</si>
  <si>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</si>
  <si>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</si>
  <si>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</si>
  <si>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</si>
  <si>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</si>
  <si>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</si>
  <si>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</si>
  <si>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</si>
  <si>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</si>
  <si>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</si>
  <si>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</si>
  <si>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</si>
  <si>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</si>
  <si>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</si>
  <si>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</si>
  <si>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</si>
  <si>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</si>
  <si>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</si>
  <si>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</si>
  <si>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</si>
  <si>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</si>
  <si>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</si>
  <si>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</si>
  <si>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</si>
  <si>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</si>
  <si>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</si>
  <si>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</si>
  <si>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</si>
  <si>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</si>
  <si>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</si>
  <si>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</si>
  <si>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</si>
  <si>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</si>
  <si>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</si>
  <si>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</si>
  <si>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</si>
  <si>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</si>
  <si>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</si>
  <si>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</si>
  <si>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</si>
  <si>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</si>
  <si>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</si>
  <si>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</si>
  <si>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</si>
  <si>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</si>
  <si>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</si>
  <si>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</si>
  <si>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</si>
  <si>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</si>
  <si>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</si>
  <si>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</si>
  <si>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</si>
  <si>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</si>
  <si>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</si>
  <si>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</si>
  <si>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</si>
  <si>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</si>
  <si>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</si>
  <si>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</si>
  <si>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</si>
  <si>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</si>
  <si>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</si>
  <si>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</si>
  <si>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</si>
  <si>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</si>
  <si>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</si>
  <si>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</si>
  <si>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</si>
  <si>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</si>
  <si>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</si>
  <si>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</si>
  <si>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</si>
  <si>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</si>
  <si>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</si>
  <si>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</si>
  <si>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</si>
  <si>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</si>
  <si>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</si>
  <si>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</si>
  <si>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</si>
  <si>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</si>
  <si>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</si>
  <si>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</si>
  <si>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</si>
  <si>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</si>
  <si>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</si>
  <si>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</si>
  <si>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</si>
  <si>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</si>
  <si>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</si>
  <si>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</si>
  <si>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</si>
  <si>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</si>
  <si>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</si>
  <si>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</si>
  <si>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</si>
  <si>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</si>
  <si>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</si>
  <si>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</si>
  <si>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</si>
  <si>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</si>
  <si>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</si>
  <si>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</si>
  <si>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</si>
  <si>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</si>
  <si>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</si>
  <si>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</si>
  <si>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</si>
  <si>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</si>
  <si>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</si>
  <si>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</si>
  <si>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</si>
  <si>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</si>
  <si>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</si>
  <si>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</si>
  <si>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</si>
  <si>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</si>
  <si>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</si>
  <si>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</si>
  <si>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</si>
  <si>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</si>
  <si>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</si>
  <si>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</si>
  <si>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</si>
  <si>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</si>
  <si>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</si>
  <si>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</si>
  <si>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</si>
  <si>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</si>
  <si>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</si>
  <si>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</si>
  <si>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</si>
  <si>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</si>
  <si>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</si>
  <si>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</si>
  <si>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</si>
  <si>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</si>
  <si>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</si>
  <si>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</si>
  <si>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</si>
  <si>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</si>
  <si>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</si>
  <si>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</si>
  <si>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</si>
  <si>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</si>
  <si>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</si>
  <si>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</si>
  <si>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</si>
  <si>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</si>
  <si>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</si>
  <si>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</si>
  <si>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</si>
  <si>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</si>
  <si>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</si>
  <si>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</si>
  <si>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</si>
  <si>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</si>
  <si>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</si>
  <si>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</si>
  <si>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</si>
  <si>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</si>
  <si>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</si>
  <si>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</si>
  <si>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</si>
  <si>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</si>
  <si>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</si>
  <si>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</si>
  <si>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</si>
  <si>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</si>
  <si>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</si>
  <si>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</si>
  <si>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</si>
  <si>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</si>
  <si>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</si>
  <si>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</si>
  <si>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</si>
  <si>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</si>
  <si>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</si>
  <si>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</si>
  <si>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</si>
  <si>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</si>
  <si>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</si>
  <si>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</si>
  <si>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</si>
  <si>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</si>
  <si>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</si>
  <si>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</si>
  <si>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</si>
  <si>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</si>
  <si>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</si>
  <si>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</si>
  <si>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</si>
  <si>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</si>
  <si>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</si>
  <si>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</si>
  <si>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</si>
  <si>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</si>
  <si>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</si>
  <si>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</si>
  <si>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</si>
  <si>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</si>
  <si>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</si>
  <si>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</si>
  <si>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</si>
  <si>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</si>
  <si>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</si>
  <si>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</si>
  <si>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</si>
  <si>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</si>
  <si>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</si>
  <si>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</si>
  <si>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</si>
  <si>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</si>
  <si>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</si>
  <si>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</si>
  <si>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</si>
  <si>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</si>
  <si>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</si>
  <si>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</si>
  <si>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</si>
  <si>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</si>
  <si>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</si>
  <si>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</si>
  <si>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</si>
  <si>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</si>
  <si>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</si>
  <si>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</si>
  <si>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</si>
  <si>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</si>
  <si>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</si>
  <si>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</si>
  <si>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</si>
  <si>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</si>
  <si>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</si>
  <si>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</si>
  <si>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</si>
  <si>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</si>
  <si>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</si>
  <si>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</si>
  <si>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</si>
  <si>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</si>
  <si>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</si>
  <si>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</si>
  <si>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</si>
  <si>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</si>
  <si>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</si>
  <si>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</si>
  <si>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</si>
  <si>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</si>
  <si>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</si>
  <si>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</si>
  <si>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</si>
  <si>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</si>
  <si>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</si>
  <si>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</si>
  <si>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</si>
  <si>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</si>
  <si>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</si>
  <si>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</si>
  <si>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</si>
  <si>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</si>
  <si>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</si>
  <si>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</si>
  <si>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</si>
  <si>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</si>
  <si>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</si>
  <si>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</si>
  <si>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</si>
  <si>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</si>
  <si>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</si>
  <si>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</si>
  <si>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</si>
  <si>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</si>
  <si>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</si>
  <si>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</si>
  <si>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</si>
  <si>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</si>
  <si>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</si>
  <si>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</si>
  <si>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</si>
  <si>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</si>
  <si>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</si>
  <si>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</si>
  <si>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</si>
  <si>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</si>
  <si>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</si>
  <si>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</si>
  <si>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</si>
  <si>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</si>
  <si>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</si>
  <si>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</si>
  <si>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</si>
  <si>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</si>
  <si>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</si>
  <si>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</si>
  <si>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</si>
  <si>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</si>
  <si>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</si>
  <si>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</si>
  <si>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</si>
  <si>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</si>
  <si>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</si>
  <si>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</si>
  <si>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</si>
  <si>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</si>
  <si>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</si>
  <si>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</si>
  <si>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</si>
  <si>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</si>
  <si>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</si>
  <si>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</si>
  <si>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</si>
  <si>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</si>
  <si>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</si>
  <si>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</si>
  <si>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</si>
  <si>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</si>
  <si>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</si>
  <si>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</si>
  <si>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</si>
  <si>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</si>
  <si>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</si>
  <si>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</si>
  <si>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</si>
  <si>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</si>
  <si>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</si>
  <si>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</si>
  <si>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</si>
  <si>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</si>
  <si>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</si>
  <si>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</si>
  <si>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</si>
  <si>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</si>
  <si>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</si>
  <si>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</si>
  <si>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</si>
  <si>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</si>
  <si>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</si>
  <si>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</si>
  <si>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</si>
  <si>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</si>
  <si>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</si>
  <si>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</si>
  <si>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</si>
  <si>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</si>
  <si>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</si>
  <si>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</si>
  <si>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</si>
  <si>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</si>
  <si>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</si>
  <si>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</si>
  <si>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</si>
  <si>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</si>
  <si>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</si>
  <si>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</si>
  <si>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</si>
  <si>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</si>
  <si>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</si>
  <si>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</si>
  <si>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</si>
  <si>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</si>
  <si>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</si>
  <si>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</si>
  <si>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</si>
  <si>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</si>
  <si>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</si>
  <si>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</si>
  <si>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</si>
  <si>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</si>
  <si>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</si>
  <si>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</si>
  <si>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</si>
  <si>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</si>
  <si>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</si>
  <si>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</si>
  <si>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</si>
  <si>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</si>
  <si>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</si>
  <si>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</si>
  <si>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</si>
  <si>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</si>
  <si>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</si>
  <si>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</si>
  <si>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</si>
  <si>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</si>
  <si>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</si>
  <si>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</si>
  <si>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</si>
  <si>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</si>
  <si>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</si>
  <si>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</si>
  <si>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</si>
  <si>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</si>
  <si>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</si>
  <si>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</si>
  <si>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</si>
  <si>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</si>
  <si>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</si>
  <si>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</si>
  <si>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</si>
  <si>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</si>
  <si>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</si>
  <si>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</si>
  <si>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</si>
  <si>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</si>
  <si>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</si>
  <si>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</si>
  <si>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</si>
  <si>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</si>
  <si>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</si>
  <si>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</si>
  <si>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</si>
  <si>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</si>
  <si>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</si>
  <si>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</si>
  <si>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</si>
  <si>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</si>
  <si>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</si>
  <si>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</si>
  <si>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</si>
  <si>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</si>
  <si>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</si>
  <si>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</si>
  <si>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</si>
  <si>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</si>
  <si>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</si>
  <si>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</si>
  <si>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</si>
  <si>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</si>
  <si>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</si>
  <si>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</si>
  <si>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</si>
  <si>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</si>
  <si>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</si>
  <si>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</si>
  <si>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</si>
  <si>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</si>
  <si>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</si>
  <si>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</si>
  <si>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</si>
  <si>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</si>
  <si>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</si>
  <si>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</si>
  <si>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</si>
  <si>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</si>
  <si>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</si>
  <si>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</si>
  <si>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</si>
  <si>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</si>
  <si>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</si>
  <si>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</si>
  <si>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</si>
  <si>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</si>
  <si>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</si>
  <si>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</si>
  <si>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</si>
  <si>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</si>
  <si>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</si>
  <si>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</si>
  <si>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</si>
  <si>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</si>
  <si>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</si>
  <si>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</si>
  <si>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</si>
  <si>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</si>
  <si>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</si>
  <si>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</si>
  <si>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</si>
  <si>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</si>
  <si>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</si>
  <si>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</si>
  <si>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</si>
  <si>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</si>
  <si>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</si>
  <si>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</si>
  <si>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</si>
  <si>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</si>
  <si>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</si>
  <si>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</si>
  <si>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</si>
  <si>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</si>
  <si>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</si>
  <si>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</si>
  <si>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</si>
  <si>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</si>
  <si>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</si>
  <si>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</si>
  <si>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</si>
  <si>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</si>
  <si>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</si>
  <si>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</si>
  <si>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</si>
  <si>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</si>
  <si>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</si>
  <si>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</si>
  <si>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</si>
  <si>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</si>
  <si>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</si>
  <si>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</si>
  <si>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</si>
  <si>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</si>
  <si>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</si>
  <si>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</si>
  <si>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</si>
  <si>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</si>
  <si>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</si>
  <si>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</si>
  <si>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</si>
  <si>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</si>
  <si>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</si>
  <si>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</si>
  <si>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</si>
  <si>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</si>
  <si>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</si>
  <si>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</si>
  <si>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</si>
  <si>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</si>
  <si>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</si>
  <si>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</si>
  <si>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</si>
  <si>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</si>
  <si>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</si>
  <si>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</si>
  <si>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</si>
  <si>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</si>
  <si>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</si>
  <si>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</si>
  <si>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</si>
  <si>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</si>
  <si>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</si>
  <si>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</si>
  <si>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</si>
  <si>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</si>
  <si>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</si>
  <si>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</si>
  <si>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</si>
  <si>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</si>
  <si>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</si>
  <si>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</si>
  <si>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</si>
  <si>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</si>
  <si>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</si>
  <si>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</si>
  <si>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</si>
  <si>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</si>
  <si>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</si>
  <si>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</si>
  <si>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</si>
  <si>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</si>
  <si>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</si>
  <si>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</si>
  <si>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</si>
  <si>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</si>
  <si>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</si>
  <si>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</si>
  <si>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</si>
  <si>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</si>
  <si>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</si>
  <si>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</si>
  <si>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</si>
  <si>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</si>
  <si>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</si>
  <si>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</si>
  <si>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</si>
  <si>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</si>
  <si>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</si>
  <si>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</si>
  <si>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</si>
  <si>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</si>
  <si>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</si>
  <si>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</si>
  <si>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</si>
  <si>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</si>
  <si>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</si>
  <si>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</si>
  <si>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</si>
  <si>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</si>
  <si>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</si>
  <si>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</si>
  <si>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</si>
  <si>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</si>
  <si>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</si>
  <si>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</si>
  <si>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</si>
  <si>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</si>
  <si>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</si>
  <si>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</si>
  <si>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</si>
  <si>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</si>
  <si>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</si>
  <si>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</si>
  <si>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</si>
  <si>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</si>
  <si>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</si>
  <si>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</si>
  <si>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</si>
  <si>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</si>
  <si>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</si>
  <si>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</si>
  <si>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</si>
  <si>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</si>
  <si>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</si>
  <si>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</si>
  <si>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</si>
  <si>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</si>
  <si>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</si>
  <si>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</si>
  <si>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</si>
  <si>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</si>
  <si>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</si>
  <si>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</si>
  <si>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</si>
  <si>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</si>
  <si>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</si>
  <si>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</si>
  <si>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</si>
  <si>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</si>
  <si>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</si>
  <si>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</si>
  <si>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</si>
  <si>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</si>
  <si>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</si>
  <si>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</si>
  <si>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</si>
  <si>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</si>
  <si>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</si>
  <si>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</si>
  <si>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</si>
  <si>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</si>
  <si>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</si>
  <si>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</si>
  <si>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</si>
  <si>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</si>
  <si>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</si>
  <si>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</si>
  <si>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</si>
  <si>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</si>
  <si>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</si>
  <si>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</si>
  <si>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</si>
  <si>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</si>
  <si>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</si>
  <si>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</si>
  <si>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</si>
  <si>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</si>
  <si>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</si>
  <si>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</si>
  <si>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</si>
  <si>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</si>
  <si>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</si>
  <si>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</si>
  <si>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</si>
  <si>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</si>
  <si>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</si>
  <si>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</si>
  <si>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</si>
  <si>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</si>
  <si>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</si>
  <si>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</si>
  <si>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</si>
  <si>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</si>
  <si>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</si>
  <si>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</si>
  <si>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</si>
  <si>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</si>
  <si>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</si>
  <si>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</si>
  <si>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</si>
  <si>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</si>
  <si>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</si>
  <si>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</si>
  <si>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</si>
  <si>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</si>
  <si>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</si>
  <si>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</si>
  <si>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</si>
  <si>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</si>
  <si>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</si>
  <si>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</si>
  <si>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</si>
  <si>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</si>
  <si>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</si>
  <si>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</si>
  <si>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</si>
  <si>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</si>
  <si>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</si>
  <si>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</si>
  <si>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</si>
  <si>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</si>
  <si>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</si>
  <si>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</si>
  <si>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</si>
  <si>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</si>
  <si>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</si>
  <si>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</si>
  <si>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</si>
  <si>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</si>
  <si>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</si>
  <si>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</si>
  <si>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</si>
  <si>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</si>
  <si>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</si>
  <si>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</si>
  <si>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</si>
  <si>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</si>
  <si>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</si>
  <si>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</si>
  <si>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</si>
  <si>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</si>
  <si>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</si>
  <si>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</si>
  <si>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</si>
  <si>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</si>
  <si>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</si>
  <si>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</si>
  <si>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</si>
  <si>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</si>
  <si>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</si>
  <si>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</si>
  <si>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</si>
  <si>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</si>
  <si>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</si>
  <si>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</si>
  <si>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</si>
  <si>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</si>
  <si>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</si>
  <si>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</si>
  <si>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</si>
  <si>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</si>
  <si>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</si>
  <si>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</si>
  <si>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</si>
  <si>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</si>
  <si>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</si>
  <si>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</si>
  <si>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</si>
  <si>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</si>
  <si>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</si>
  <si>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</si>
  <si>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</si>
  <si>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</si>
  <si>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</si>
  <si>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</si>
  <si>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</si>
  <si>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</si>
  <si>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</si>
  <si>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</si>
  <si>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</si>
  <si>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</si>
  <si>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</si>
  <si>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</si>
  <si>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</si>
  <si>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</si>
  <si>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</si>
  <si>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</si>
  <si>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</si>
  <si>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</si>
  <si>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</si>
  <si>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</si>
  <si>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</si>
  <si>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</si>
  <si>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</si>
  <si>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</si>
  <si>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</si>
  <si>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</si>
  <si>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</si>
  <si>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</si>
  <si>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</si>
  <si>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</si>
  <si>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</si>
  <si>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</si>
  <si>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</si>
  <si>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</si>
  <si>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</si>
  <si>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</si>
  <si>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</si>
  <si>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</si>
  <si>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</si>
  <si>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</si>
  <si>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</si>
  <si>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</si>
  <si>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</si>
  <si>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</si>
  <si>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</si>
  <si>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</si>
  <si>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</si>
  <si>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</si>
  <si>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</si>
  <si>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</si>
  <si>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</si>
  <si>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</si>
  <si>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</si>
  <si>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</si>
  <si>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</si>
  <si>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</si>
  <si>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</si>
  <si>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</si>
  <si>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</si>
  <si>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</si>
  <si>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</si>
  <si>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</si>
  <si>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</si>
  <si>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</si>
  <si>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</si>
  <si>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</si>
  <si>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</si>
  <si>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</si>
  <si>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</si>
  <si>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</si>
  <si>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</si>
  <si>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</si>
  <si>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</si>
  <si>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</si>
  <si>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</si>
  <si>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</si>
  <si>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</si>
  <si>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</si>
  <si>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</si>
  <si>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</si>
  <si>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</si>
  <si>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</si>
  <si>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</si>
  <si>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</si>
  <si>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</si>
  <si>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</si>
  <si>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</si>
  <si>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</si>
  <si>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</si>
  <si>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</si>
  <si>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</si>
  <si>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</si>
  <si>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</si>
  <si>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</si>
  <si>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</si>
  <si>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</si>
  <si>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</si>
  <si>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</si>
  <si>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</si>
  <si>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</si>
  <si>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</si>
  <si>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</si>
  <si>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</si>
  <si>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</si>
  <si>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</si>
  <si>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</si>
  <si>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</si>
  <si>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</si>
  <si>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</si>
  <si>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</si>
  <si>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</si>
  <si>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</si>
  <si>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</si>
  <si>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</si>
  <si>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</si>
  <si>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</si>
  <si>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</si>
  <si>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</si>
  <si>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</si>
  <si>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</si>
  <si>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</si>
  <si>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</si>
  <si>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</si>
  <si>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</si>
  <si>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</si>
  <si>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</si>
  <si>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</si>
  <si>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</si>
  <si>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</si>
  <si>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</si>
  <si>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</si>
  <si>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</si>
  <si>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</si>
  <si>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</si>
  <si>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</si>
  <si>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</si>
  <si>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</si>
  <si>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</si>
  <si>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</si>
  <si>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</si>
  <si>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</si>
  <si>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</si>
  <si>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</si>
  <si>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</si>
  <si>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</si>
  <si>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</si>
  <si>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</si>
  <si>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</si>
  <si>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</si>
  <si>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</si>
  <si>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</si>
  <si>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</si>
  <si>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</si>
  <si>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</si>
  <si>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</si>
  <si>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</si>
  <si>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</si>
  <si>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</si>
  <si>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</si>
  <si>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</si>
  <si>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</si>
  <si>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</si>
  <si>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</si>
  <si>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</si>
  <si>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</si>
  <si>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</si>
  <si>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</si>
  <si>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</si>
  <si>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</si>
  <si>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</si>
  <si>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</si>
  <si>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</si>
  <si>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</si>
  <si>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</si>
  <si>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</si>
  <si>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</si>
  <si>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</si>
  <si>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</si>
  <si>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</si>
  <si>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</si>
  <si>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</si>
  <si>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</si>
  <si>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</si>
  <si>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</si>
  <si>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</si>
  <si>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</si>
  <si>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</si>
  <si>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</si>
  <si>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</si>
  <si>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</si>
  <si>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</si>
  <si>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</si>
  <si>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</si>
  <si>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</si>
  <si>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</si>
  <si>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</si>
  <si>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</si>
  <si>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</si>
  <si>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</si>
  <si>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</si>
  <si>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</si>
  <si>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</si>
  <si>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</si>
  <si>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</si>
  <si>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</si>
  <si>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</si>
  <si>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</si>
  <si>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</si>
  <si>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</si>
  <si>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</si>
  <si>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</si>
  <si>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</si>
  <si>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</si>
  <si>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</si>
  <si>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</si>
  <si>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</si>
  <si>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</si>
  <si>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</si>
  <si>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</si>
  <si>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</si>
  <si>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</si>
  <si>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</si>
  <si>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</si>
  <si>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</si>
  <si>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</si>
  <si>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</si>
  <si>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</si>
  <si>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</si>
  <si>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</si>
  <si>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</si>
  <si>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</si>
  <si>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</si>
  <si>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</si>
  <si>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</si>
  <si>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</si>
  <si>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</si>
  <si>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</si>
  <si>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</si>
  <si>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</si>
  <si>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</si>
  <si>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</si>
  <si>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</si>
  <si>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</si>
  <si>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</si>
  <si>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</si>
  <si>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</si>
  <si>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</si>
  <si>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</si>
  <si>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</si>
  <si>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</si>
  <si>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</si>
  <si>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</si>
  <si>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</si>
  <si>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</si>
  <si>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</si>
  <si>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</si>
  <si>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</si>
  <si>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</si>
  <si>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</si>
  <si>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</si>
  <si>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</si>
  <si>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</si>
  <si>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</si>
  <si>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</si>
  <si>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</si>
  <si>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</si>
  <si>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</si>
  <si>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</si>
  <si>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</si>
  <si>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</si>
  <si>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</si>
  <si>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</si>
  <si>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</si>
  <si>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</si>
  <si>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</si>
  <si>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</si>
  <si>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</si>
  <si>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</si>
  <si>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</si>
  <si>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</si>
  <si>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</si>
  <si>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</si>
  <si>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</si>
  <si>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</si>
  <si>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</si>
  <si>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</si>
  <si>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</si>
  <si>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</si>
  <si>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</si>
  <si>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</si>
  <si>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</si>
  <si>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</si>
  <si>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</si>
  <si>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</si>
  <si>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</si>
  <si>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</si>
  <si>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</si>
  <si>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</si>
  <si>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</si>
  <si>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</si>
  <si>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</si>
  <si>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</si>
  <si>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</si>
  <si>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</si>
  <si>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</si>
  <si>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</si>
  <si>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</si>
  <si>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</si>
  <si>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</si>
  <si>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</si>
  <si>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</si>
  <si>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</si>
  <si>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</si>
  <si>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</si>
  <si>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</si>
  <si>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</si>
  <si>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</si>
  <si>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</si>
  <si>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</si>
  <si>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</si>
  <si>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</si>
  <si>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</si>
  <si>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</si>
  <si>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</si>
  <si>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</si>
  <si>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</si>
  <si>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</si>
  <si>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</si>
  <si>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</si>
  <si>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</si>
  <si>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</si>
  <si>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</si>
  <si>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</si>
  <si>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</si>
  <si>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</si>
  <si>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</si>
  <si>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</si>
  <si>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</si>
  <si>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</si>
  <si>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</si>
  <si>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</si>
  <si>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</si>
  <si>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</si>
  <si>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</si>
  <si>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</si>
  <si>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</si>
  <si>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</si>
  <si>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</si>
  <si>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</si>
  <si>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</si>
  <si>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</si>
  <si>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</si>
  <si>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</si>
  <si>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</si>
  <si>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</si>
  <si>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</si>
  <si>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</si>
  <si>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</si>
  <si>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</si>
  <si>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</si>
  <si>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</si>
  <si>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</si>
  <si>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</si>
  <si>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</si>
  <si>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</si>
  <si>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</si>
  <si>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</si>
  <si>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</si>
  <si>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</si>
  <si>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</si>
  <si>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</si>
  <si>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</si>
  <si>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</si>
  <si>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</si>
  <si>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</si>
  <si>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</si>
  <si>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</si>
  <si>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</si>
  <si>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</si>
  <si>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</si>
  <si>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</si>
  <si>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</si>
  <si>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</si>
  <si>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</si>
  <si>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</si>
  <si>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</si>
  <si>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</si>
  <si>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</si>
  <si>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</si>
  <si>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</si>
  <si>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</si>
  <si>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</si>
  <si>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</si>
  <si>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</si>
  <si>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</si>
  <si>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</si>
  <si>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</si>
  <si>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</si>
  <si>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</si>
  <si>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</si>
  <si>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</si>
  <si>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</si>
  <si>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</si>
  <si>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</si>
  <si>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</si>
  <si>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</si>
  <si>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</si>
  <si>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</si>
  <si>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</si>
  <si>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</si>
  <si>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</si>
  <si>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</si>
  <si>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</si>
  <si>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</si>
  <si>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</si>
  <si>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</si>
  <si>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</si>
  <si>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</si>
  <si>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</si>
  <si>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</si>
  <si>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</si>
  <si>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</si>
  <si>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</si>
  <si>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</si>
  <si>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</si>
  <si>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</si>
  <si>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</si>
  <si>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</si>
  <si>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</si>
  <si>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</si>
  <si>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</si>
  <si>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</si>
  <si>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</si>
  <si>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</si>
  <si>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</si>
  <si>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</si>
  <si>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</si>
  <si>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</si>
  <si>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</si>
  <si>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</si>
  <si>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</si>
  <si>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</si>
  <si>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</si>
  <si>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</si>
  <si>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</si>
  <si>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</si>
  <si>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</si>
  <si>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</si>
  <si>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</si>
  <si>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</si>
  <si>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</si>
  <si>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</si>
  <si>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</si>
  <si>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</si>
  <si>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</si>
  <si>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</si>
  <si>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</si>
  <si>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</si>
  <si>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</si>
  <si>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</si>
  <si>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</si>
  <si>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</si>
  <si>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</si>
  <si>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</si>
  <si>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</si>
  <si>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</si>
  <si>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</si>
  <si>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</si>
  <si>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</si>
  <si>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</si>
  <si>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</si>
  <si>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</si>
  <si>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</si>
  <si>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</si>
  <si>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</si>
  <si>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</si>
  <si>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</si>
  <si>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</si>
  <si>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</si>
  <si>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</si>
  <si>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</si>
  <si>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</si>
  <si>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</si>
  <si>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</si>
  <si>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</si>
  <si>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</si>
  <si>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</si>
  <si>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</si>
  <si>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</si>
  <si>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</si>
  <si>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</si>
  <si>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</si>
  <si>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</si>
  <si>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</si>
  <si>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</si>
  <si>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</si>
  <si>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</si>
  <si>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</si>
  <si>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</si>
  <si>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</si>
  <si>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</si>
  <si>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</si>
  <si>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</si>
  <si>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</si>
  <si>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</si>
  <si>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</si>
  <si>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</si>
  <si>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</si>
  <si>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</si>
  <si>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</si>
  <si>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</si>
  <si>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</si>
  <si>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</si>
  <si>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</si>
  <si>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</si>
  <si>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</si>
  <si>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</si>
  <si>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</si>
  <si>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</si>
  <si>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</si>
  <si>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</si>
  <si>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</si>
  <si>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</si>
  <si>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</si>
  <si>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</si>
  <si>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</si>
  <si>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</si>
  <si>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</si>
  <si>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</si>
  <si>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</si>
  <si>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</si>
  <si>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</si>
  <si>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</si>
  <si>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</si>
  <si>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</si>
  <si>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</si>
  <si>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</si>
  <si>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</si>
  <si>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</si>
  <si>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</si>
  <si>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</si>
  <si>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</si>
  <si>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</si>
  <si>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</si>
  <si>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</si>
  <si>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</si>
  <si>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</si>
  <si>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</si>
  <si>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</si>
  <si>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</si>
  <si>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</si>
  <si>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</si>
  <si>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</si>
  <si>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</si>
  <si>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</si>
  <si>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</si>
  <si>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</si>
  <si>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</si>
  <si>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</si>
  <si>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</si>
  <si>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</si>
  <si>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</si>
  <si>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</si>
  <si>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</si>
  <si>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</si>
  <si>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</si>
  <si>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</si>
  <si>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</si>
  <si>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</si>
  <si>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</si>
  <si>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</si>
  <si>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</si>
  <si>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</si>
  <si>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</si>
  <si>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</si>
  <si>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</si>
  <si>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</si>
  <si>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</si>
  <si>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</si>
  <si>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</si>
  <si>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</si>
  <si>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</si>
  <si>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</si>
  <si>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</si>
  <si>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</si>
  <si>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</si>
  <si>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</si>
  <si>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</si>
  <si>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</si>
  <si>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</si>
  <si>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</si>
  <si>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</si>
  <si>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</si>
  <si>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</si>
  <si>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</si>
  <si>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</si>
  <si>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</si>
  <si>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</si>
  <si>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</si>
  <si>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</si>
  <si>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</si>
  <si>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</si>
  <si>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</si>
  <si>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</si>
  <si>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</si>
  <si>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</si>
  <si>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</si>
  <si>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</si>
  <si>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</si>
  <si>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</si>
  <si>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</si>
  <si>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</si>
  <si>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</si>
  <si>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</si>
  <si>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</si>
  <si>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</si>
  <si>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</si>
  <si>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</si>
  <si>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</si>
  <si>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</si>
  <si>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</si>
  <si>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</si>
  <si>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</si>
  <si>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</si>
  <si>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</si>
  <si>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</si>
  <si>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</si>
  <si>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</si>
  <si>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</si>
  <si>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</si>
  <si>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</si>
  <si>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</si>
  <si>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</si>
  <si>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</si>
  <si>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</si>
  <si>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</si>
  <si>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</si>
  <si>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</si>
  <si>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</si>
  <si>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</si>
  <si>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</si>
  <si>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</si>
  <si>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</si>
  <si>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</si>
  <si>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</si>
  <si>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</si>
  <si>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</si>
  <si>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</si>
  <si>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</si>
  <si>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</si>
  <si>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</si>
  <si>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</si>
  <si>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</si>
  <si>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</si>
  <si>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</si>
  <si>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</si>
  <si>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</si>
  <si>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</si>
  <si>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</si>
  <si>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</si>
  <si>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</si>
  <si>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</si>
  <si>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</si>
  <si>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</si>
  <si>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</si>
  <si>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</si>
  <si>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</si>
  <si>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</si>
  <si>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</si>
  <si>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</si>
  <si>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</si>
  <si>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</si>
  <si>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</si>
  <si>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</si>
  <si>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</si>
  <si>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</si>
  <si>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</si>
  <si>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</si>
  <si>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</si>
  <si>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</si>
  <si>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</si>
  <si>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</si>
  <si>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</si>
  <si>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</si>
  <si>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</si>
  <si>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</si>
  <si>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</si>
  <si>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</si>
  <si>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</si>
  <si>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</si>
  <si>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</si>
  <si>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</si>
  <si>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</si>
  <si>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</si>
  <si>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</si>
  <si>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</si>
  <si>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</si>
  <si>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</si>
  <si>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</si>
  <si>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</si>
  <si>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</si>
  <si>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</si>
  <si>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</si>
  <si>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</si>
  <si>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</si>
  <si>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</si>
  <si>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</si>
  <si>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</si>
  <si>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</si>
  <si>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</si>
  <si>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</si>
  <si>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</si>
  <si>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</si>
  <si>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</si>
  <si>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</si>
  <si>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</si>
  <si>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</si>
  <si>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</si>
  <si>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</si>
  <si>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</si>
  <si>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</si>
  <si>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</si>
  <si>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</si>
  <si>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</si>
  <si>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</si>
  <si>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</si>
  <si>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</si>
  <si>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</si>
  <si>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</si>
  <si>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</si>
  <si>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</si>
  <si>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</si>
  <si>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</si>
  <si>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</si>
  <si>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</si>
  <si>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</si>
  <si>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</si>
  <si>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</si>
  <si>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</si>
  <si>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</si>
  <si>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</si>
  <si>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</si>
  <si>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</si>
  <si>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</si>
  <si>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</si>
  <si>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</si>
  <si>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</si>
  <si>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</si>
  <si>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</si>
  <si>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</si>
  <si>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</si>
  <si>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</si>
  <si>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</si>
  <si>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</si>
  <si>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</si>
  <si>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</si>
  <si>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</si>
  <si>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</si>
  <si>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</si>
  <si>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</si>
  <si>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</si>
  <si>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</si>
  <si>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</si>
  <si>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</si>
  <si>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</si>
  <si>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</si>
  <si>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</si>
  <si>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</si>
  <si>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</si>
  <si>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</si>
  <si>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</si>
  <si>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</si>
  <si>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</si>
  <si>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</si>
  <si>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</si>
  <si>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</si>
  <si>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</si>
  <si>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</si>
  <si>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</si>
  <si>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</si>
  <si>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</si>
  <si>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</si>
  <si>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</si>
  <si>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</si>
  <si>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</si>
  <si>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</si>
  <si>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</si>
  <si>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</si>
  <si>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</si>
  <si>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</si>
  <si>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</si>
  <si>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</si>
  <si>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</si>
  <si>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</si>
  <si>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</si>
  <si>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</si>
  <si>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</si>
  <si>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</si>
  <si>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</si>
  <si>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</si>
  <si>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</si>
  <si>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</si>
  <si>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</si>
  <si>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</si>
  <si>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</si>
  <si>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</si>
  <si>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</si>
  <si>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</si>
  <si>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</si>
  <si>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</si>
  <si>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</si>
  <si>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</si>
  <si>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</si>
  <si>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</si>
  <si>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</si>
  <si>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</si>
  <si>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</si>
  <si>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</si>
  <si>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</si>
  <si>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</si>
  <si>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</si>
  <si>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</si>
  <si>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</si>
  <si>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</si>
  <si>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</si>
  <si>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</si>
  <si>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</si>
  <si>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</si>
  <si>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</si>
  <si>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</si>
  <si>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</si>
  <si>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</si>
  <si>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</si>
  <si>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</si>
  <si>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</si>
  <si>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</si>
  <si>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</si>
  <si>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</si>
  <si>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</si>
  <si>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</si>
  <si>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</si>
  <si>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</si>
  <si>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</si>
  <si>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</si>
  <si>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</si>
  <si>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</si>
  <si>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</si>
  <si>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</si>
  <si>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</si>
  <si>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</si>
  <si>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</si>
  <si>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</si>
  <si>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</si>
  <si>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</si>
  <si>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</si>
  <si>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</si>
  <si>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</si>
  <si>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</si>
  <si>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</si>
  <si>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</si>
  <si>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</si>
  <si>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</si>
  <si>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</si>
  <si>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</si>
  <si>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</si>
  <si>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</si>
  <si>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</si>
  <si>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</si>
  <si>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</si>
  <si>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</si>
  <si>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</si>
  <si>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</si>
  <si>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</si>
  <si>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</si>
  <si>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</si>
  <si>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</si>
  <si>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</si>
  <si>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</si>
  <si>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</si>
  <si>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</si>
  <si>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</si>
  <si>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</si>
  <si>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</si>
  <si>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</si>
  <si>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</si>
  <si>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</si>
  <si>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</si>
  <si>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</si>
  <si>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</si>
  <si>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</si>
  <si>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</si>
  <si>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</si>
  <si>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</si>
  <si>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</si>
  <si>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</si>
  <si>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</si>
  <si>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</si>
  <si>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</si>
  <si>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</si>
  <si>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</si>
  <si>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</si>
  <si>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</si>
  <si>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</si>
  <si>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</si>
  <si>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</si>
  <si>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</si>
  <si>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</si>
  <si>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</si>
  <si>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</si>
  <si>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</si>
  <si>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</si>
  <si>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</si>
  <si>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</si>
  <si>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</si>
  <si>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</si>
  <si>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</si>
  <si>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</si>
  <si>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</si>
  <si>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</si>
  <si>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</si>
  <si>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</si>
  <si>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</si>
  <si>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</si>
  <si>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</si>
  <si>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</si>
  <si>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</si>
  <si>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</si>
  <si>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</si>
  <si>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</si>
  <si>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</si>
  <si>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</si>
  <si>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</si>
  <si>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</si>
  <si>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</si>
  <si>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</si>
  <si>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</si>
  <si>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</si>
  <si>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</si>
  <si>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</si>
  <si>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</si>
  <si>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</si>
  <si>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</si>
  <si>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</si>
  <si>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</si>
  <si>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</si>
  <si>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</si>
  <si>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</si>
  <si>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</si>
  <si>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</si>
  <si>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</si>
  <si>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</si>
  <si>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</si>
  <si>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</si>
  <si>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</si>
  <si>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</si>
  <si>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</si>
  <si>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</si>
  <si>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</si>
  <si>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</si>
  <si>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</si>
  <si>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</si>
  <si>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</si>
  <si>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</si>
  <si>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</si>
  <si>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</si>
  <si>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</si>
  <si>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</si>
  <si>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</si>
  <si>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</si>
  <si>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</si>
  <si>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</si>
  <si>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</si>
  <si>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</si>
  <si>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</si>
  <si>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</si>
  <si>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</si>
  <si>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</si>
  <si>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</si>
  <si>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</si>
  <si>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</si>
  <si>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</si>
  <si>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</si>
  <si>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</si>
  <si>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</si>
  <si>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</si>
  <si>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</si>
  <si>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</si>
  <si>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</si>
  <si>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</si>
  <si>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</si>
  <si>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</si>
  <si>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</si>
  <si>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</si>
  <si>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</si>
  <si>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</si>
  <si>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</si>
  <si>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</si>
  <si>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</si>
  <si>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</si>
  <si>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</si>
  <si>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</si>
  <si>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</si>
  <si>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</si>
  <si>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</si>
  <si>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</si>
  <si>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</si>
  <si>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</si>
  <si>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</si>
  <si>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</si>
  <si>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</si>
  <si>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</si>
  <si>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</si>
  <si>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</si>
  <si>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</si>
  <si>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</si>
  <si>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</si>
  <si>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</si>
  <si>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</si>
  <si>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</si>
  <si>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</si>
  <si>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</si>
  <si>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</si>
  <si>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</si>
  <si>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</si>
  <si>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</si>
  <si>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</si>
  <si>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</si>
  <si>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</si>
  <si>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</si>
  <si>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</si>
  <si>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</si>
  <si>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</si>
  <si>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</si>
  <si>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</si>
  <si>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</si>
  <si>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</si>
  <si>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</si>
  <si>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</si>
  <si>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</si>
  <si>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</si>
  <si>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</si>
  <si>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</si>
  <si>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</si>
  <si>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</si>
  <si>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</si>
  <si>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</si>
  <si>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</si>
  <si>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</si>
  <si>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</si>
  <si>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</si>
  <si>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</si>
  <si>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</si>
  <si>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</si>
  <si>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</si>
  <si>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</si>
  <si>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</si>
  <si>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</si>
  <si>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</si>
  <si>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</si>
  <si>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</si>
  <si>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</si>
  <si>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</si>
  <si>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</si>
  <si>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</si>
  <si>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</si>
  <si>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</si>
  <si>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</si>
  <si>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</si>
  <si>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</si>
  <si>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</si>
  <si>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</si>
  <si>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</si>
  <si>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</si>
  <si>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</si>
  <si>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</si>
  <si>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</si>
  <si>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</si>
  <si>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</si>
  <si>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</si>
  <si>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</si>
  <si>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</si>
  <si>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</si>
  <si>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</si>
  <si>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</si>
  <si>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</si>
  <si>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</si>
  <si>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</si>
  <si>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</si>
  <si>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</si>
  <si>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</si>
  <si>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</si>
  <si>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</si>
  <si>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</si>
  <si>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</si>
  <si>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</si>
  <si>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</si>
  <si>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</si>
  <si>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</si>
  <si>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</si>
  <si>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</si>
  <si>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</si>
  <si>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</si>
  <si>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</si>
  <si>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</si>
  <si>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</si>
  <si>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</si>
  <si>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</si>
  <si>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</si>
  <si>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</si>
  <si>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</si>
  <si>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</si>
  <si>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</si>
  <si>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</si>
  <si>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</si>
  <si>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</si>
  <si>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</si>
  <si>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</si>
  <si>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</si>
  <si>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</si>
  <si>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</si>
  <si>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</si>
  <si>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</si>
  <si>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</si>
  <si>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</si>
  <si>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</si>
  <si>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</si>
  <si>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</si>
  <si>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</si>
  <si>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</si>
  <si>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</si>
  <si>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</si>
  <si>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</si>
  <si>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</si>
  <si>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</si>
  <si>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</si>
  <si>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</si>
  <si>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</si>
  <si>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</si>
  <si>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</si>
  <si>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</si>
  <si>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</si>
  <si>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</si>
  <si>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</si>
  <si>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</si>
  <si>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</si>
  <si>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</si>
  <si>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</si>
  <si>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</si>
  <si>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</si>
  <si>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</si>
  <si>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</si>
  <si>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</si>
  <si>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</si>
  <si>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</si>
  <si>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</si>
  <si>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</si>
  <si>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</si>
  <si>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</si>
  <si>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</si>
  <si>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</si>
  <si>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</si>
  <si>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</si>
  <si>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</si>
  <si>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</si>
  <si>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</si>
  <si>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</si>
  <si>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</si>
  <si>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</si>
  <si>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</si>
  <si>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</si>
  <si>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</si>
  <si>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</si>
  <si>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</si>
  <si>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</si>
  <si>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</si>
  <si>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</si>
  <si>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</si>
  <si>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</si>
  <si>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</si>
  <si>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</si>
  <si>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</si>
  <si>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</si>
  <si>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</si>
  <si>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</si>
  <si>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</si>
  <si>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</si>
  <si>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</si>
  <si>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</si>
  <si>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</si>
  <si>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</si>
  <si>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</si>
  <si>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</si>
  <si>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</si>
  <si>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</si>
  <si>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</si>
  <si>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</si>
  <si>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</si>
  <si>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</si>
  <si>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</si>
  <si>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</si>
  <si>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</si>
  <si>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</si>
  <si>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</si>
  <si>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</si>
  <si>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</si>
  <si>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</si>
  <si>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</si>
  <si>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</si>
  <si>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</si>
  <si>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</si>
  <si>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</si>
  <si>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</si>
  <si>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</si>
  <si>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</si>
  <si>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</si>
  <si>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</si>
  <si>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</si>
  <si>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</si>
  <si>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</si>
  <si>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</si>
  <si>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</si>
  <si>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</si>
  <si>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</si>
  <si>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</si>
  <si>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</si>
  <si>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</si>
  <si>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</si>
  <si>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</si>
  <si>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</si>
  <si>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</si>
  <si>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</si>
  <si>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</si>
  <si>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</si>
  <si>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</si>
  <si>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</si>
  <si>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</si>
  <si>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</si>
  <si>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</si>
  <si>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</si>
  <si>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</si>
  <si>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</si>
  <si>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</si>
  <si>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</si>
  <si>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</si>
  <si>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</si>
  <si>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</si>
  <si>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</si>
  <si>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</si>
  <si>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</si>
  <si>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</si>
  <si>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</si>
  <si>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</si>
  <si>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</si>
  <si>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</si>
  <si>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</si>
  <si>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</si>
  <si>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</si>
  <si>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</si>
  <si>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</si>
  <si>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</si>
  <si>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</si>
  <si>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</si>
  <si>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</si>
  <si>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</si>
  <si>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</si>
  <si>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</si>
  <si>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</si>
  <si>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</si>
  <si>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</si>
  <si>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</si>
  <si>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</si>
  <si>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</si>
  <si>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</si>
  <si>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</si>
  <si>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</si>
  <si>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</si>
  <si>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</si>
  <si>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</si>
  <si>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</si>
  <si>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</si>
  <si>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</si>
  <si>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</si>
  <si>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</si>
  <si>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</si>
  <si>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</si>
  <si>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</si>
  <si>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</si>
  <si>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</si>
  <si>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</si>
  <si>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</si>
  <si>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</si>
  <si>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</si>
  <si>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</si>
  <si>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</si>
  <si>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</si>
  <si>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</si>
  <si>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</si>
  <si>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</si>
  <si>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</si>
  <si>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</si>
  <si>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</si>
  <si>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</si>
  <si>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</si>
  <si>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</si>
  <si>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</si>
  <si>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</si>
  <si>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</si>
  <si>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</si>
  <si>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</si>
  <si>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</si>
  <si>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</si>
  <si>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</si>
  <si>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</si>
  <si>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</si>
  <si>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</si>
  <si>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</si>
  <si>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</si>
  <si>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</si>
  <si>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</si>
  <si>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</si>
  <si>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</si>
  <si>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</si>
  <si>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</si>
  <si>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</si>
  <si>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</si>
  <si>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</si>
  <si>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</si>
  <si>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</si>
  <si>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</si>
  <si>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</si>
  <si>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</si>
  <si>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</si>
  <si>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</si>
  <si>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</si>
  <si>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</si>
  <si>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</si>
  <si>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</si>
  <si>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</si>
  <si>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</si>
  <si>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</si>
  <si>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</si>
  <si>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</si>
  <si>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</si>
  <si>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</si>
  <si>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</si>
  <si>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</si>
  <si>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</si>
  <si>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</si>
  <si>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</si>
  <si>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</si>
  <si>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</si>
  <si>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</si>
  <si>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</si>
  <si>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</si>
  <si>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</si>
  <si>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</si>
  <si>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</si>
  <si>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</si>
  <si>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</si>
  <si>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</si>
  <si>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</si>
  <si>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</si>
  <si>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</si>
  <si>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</si>
  <si>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</si>
  <si>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</si>
  <si>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</si>
  <si>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</si>
  <si>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</si>
  <si>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</si>
  <si>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</si>
  <si>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</si>
  <si>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</si>
  <si>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</si>
  <si>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</si>
  <si>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</si>
  <si>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</si>
  <si>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</si>
  <si>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</si>
  <si>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</si>
  <si>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</si>
  <si>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</si>
  <si>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</si>
  <si>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</si>
  <si>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</si>
  <si>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</si>
  <si>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</si>
  <si>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</si>
  <si>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</si>
  <si>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</si>
  <si>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</si>
  <si>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</si>
  <si>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</si>
  <si>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</si>
  <si>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</si>
  <si>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</si>
  <si>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</si>
  <si>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</si>
  <si>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</si>
  <si>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</si>
  <si>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</si>
  <si>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</si>
  <si>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</si>
  <si>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</si>
  <si>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</si>
  <si>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</si>
  <si>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</si>
  <si>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</si>
  <si>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</si>
  <si>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</si>
  <si>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</si>
  <si>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</si>
  <si>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</si>
  <si>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</si>
  <si>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</si>
  <si>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</si>
  <si>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</si>
  <si>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</si>
  <si>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</si>
  <si>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</si>
  <si>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</si>
  <si>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</si>
  <si>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</si>
  <si>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</si>
  <si>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</si>
  <si>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</si>
  <si>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</si>
  <si>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</si>
  <si>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</si>
  <si>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</si>
  <si>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</si>
  <si>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</si>
  <si>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</si>
  <si>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</si>
  <si>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</si>
  <si>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</si>
  <si>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</si>
  <si>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</si>
  <si>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</si>
  <si>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</si>
  <si>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</si>
  <si>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</si>
  <si>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</si>
  <si>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</si>
  <si>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</si>
  <si>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</si>
  <si>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</si>
  <si>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</si>
  <si>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</si>
  <si>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</si>
  <si>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</si>
  <si>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</si>
  <si>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</si>
  <si>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</si>
  <si>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</si>
  <si>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</si>
  <si>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</si>
  <si>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</si>
  <si>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</si>
  <si>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</si>
  <si>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</si>
  <si>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</si>
  <si>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</si>
  <si>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</si>
  <si>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</si>
  <si>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</si>
  <si>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</si>
  <si>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</si>
  <si>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</si>
  <si>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</si>
  <si>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</si>
  <si>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</si>
  <si>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</si>
  <si>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</si>
  <si>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</si>
  <si>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</si>
  <si>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</si>
  <si>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</si>
  <si>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</si>
  <si>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</si>
  <si>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</si>
  <si>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</si>
  <si>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</si>
  <si>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</si>
  <si>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</si>
  <si>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</si>
  <si>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</si>
  <si>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</si>
  <si>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</si>
  <si>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</si>
  <si>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</si>
  <si>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</si>
  <si>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</si>
  <si>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</si>
  <si>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</si>
  <si>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</si>
  <si>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</si>
  <si>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</si>
  <si>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</si>
  <si>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</si>
  <si>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</si>
  <si>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</si>
  <si>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</si>
  <si>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</si>
  <si>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</si>
  <si>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</si>
  <si>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</si>
  <si>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</si>
  <si>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</si>
  <si>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</si>
  <si>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</si>
  <si>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</si>
  <si>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</si>
  <si>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</si>
  <si>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</si>
  <si>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</si>
  <si>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</si>
  <si>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</si>
  <si>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</si>
  <si>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</si>
  <si>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</si>
  <si>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</si>
  <si>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</si>
  <si>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</si>
  <si>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</si>
  <si>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</si>
  <si>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</si>
  <si>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</si>
  <si>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</si>
  <si>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</si>
  <si>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</si>
  <si>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</si>
  <si>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</si>
  <si>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</si>
  <si>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</si>
  <si>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</si>
  <si>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</si>
  <si>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</si>
  <si>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</si>
  <si>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</si>
  <si>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</si>
  <si>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</si>
  <si>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</si>
  <si>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</si>
  <si>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</si>
  <si>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</si>
  <si>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</si>
  <si>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</si>
  <si>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</si>
  <si>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</si>
  <si>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</si>
  <si>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</si>
  <si>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</si>
  <si>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</si>
  <si>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</si>
  <si>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</si>
  <si>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</si>
  <si>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</si>
  <si>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</si>
  <si>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</si>
  <si>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</si>
  <si>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</si>
  <si>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</si>
  <si>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</si>
  <si>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</si>
  <si>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</si>
  <si>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</si>
  <si>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</si>
  <si>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</si>
  <si>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</si>
  <si>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</si>
  <si>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</si>
  <si>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</si>
  <si>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</si>
  <si>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</si>
  <si>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</si>
  <si>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</si>
  <si>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</si>
  <si>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</si>
  <si>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</si>
  <si>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</si>
  <si>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</si>
  <si>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</si>
  <si>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</si>
  <si>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</si>
  <si>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</si>
  <si>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</si>
  <si>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</si>
  <si>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</si>
  <si>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</si>
  <si>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</si>
  <si>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</si>
  <si>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</si>
  <si>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</si>
  <si>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</si>
  <si>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</si>
  <si>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</si>
  <si>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</si>
  <si>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</si>
  <si>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</si>
  <si>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</si>
  <si>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</si>
  <si>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</si>
  <si>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</si>
  <si>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</si>
  <si>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</si>
  <si>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</si>
  <si>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</si>
  <si>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</si>
  <si>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</si>
  <si>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</si>
  <si>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</si>
  <si>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</si>
  <si>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</si>
  <si>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</si>
  <si>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</si>
  <si>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</si>
  <si>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</si>
  <si>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</si>
  <si>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</si>
  <si>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</si>
  <si>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</si>
  <si>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</si>
  <si>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</si>
  <si>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</si>
  <si>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</si>
  <si>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</si>
  <si>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</si>
  <si>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</si>
  <si>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</si>
  <si>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</si>
  <si>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</si>
  <si>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</si>
  <si>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</si>
  <si>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</si>
  <si>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</si>
  <si>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</si>
  <si>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</si>
  <si>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</si>
  <si>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</si>
  <si>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</si>
  <si>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</si>
  <si>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</si>
  <si>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</si>
  <si>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</si>
  <si>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</si>
  <si>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</si>
  <si>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</si>
  <si>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</si>
  <si>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</si>
  <si>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</si>
  <si>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</si>
  <si>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</si>
  <si>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</si>
  <si>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</si>
  <si>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</si>
  <si>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</si>
  <si>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</si>
  <si>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</si>
  <si>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</si>
  <si>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</si>
  <si>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</si>
  <si>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</si>
  <si>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</si>
  <si>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</si>
  <si>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</si>
  <si>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</si>
  <si>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</si>
  <si>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</si>
  <si>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</si>
  <si>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</si>
  <si>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</si>
  <si>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</si>
  <si>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</si>
  <si>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</si>
  <si>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</si>
  <si>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</si>
  <si>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</si>
  <si>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</si>
  <si>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</si>
  <si>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</si>
  <si>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</si>
  <si>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</si>
  <si>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</si>
  <si>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</si>
  <si>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</si>
  <si>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</si>
  <si>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</si>
  <si>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</si>
  <si>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</si>
  <si>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</si>
  <si>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</si>
  <si>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</si>
  <si>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</si>
  <si>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</si>
  <si>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</si>
  <si>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</si>
  <si>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</si>
  <si>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</si>
  <si>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</si>
  <si>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</si>
  <si>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</si>
  <si>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</si>
  <si>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</si>
  <si>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</si>
  <si>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</si>
  <si>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</si>
  <si>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</si>
  <si>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</si>
  <si>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</si>
  <si>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</si>
  <si>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</si>
  <si>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</si>
  <si>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</si>
  <si>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</si>
  <si>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</si>
  <si>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</si>
  <si>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</si>
  <si>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</si>
  <si>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</si>
  <si>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</si>
  <si>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</si>
  <si>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</si>
  <si>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</si>
  <si>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</si>
  <si>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</si>
  <si>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</si>
  <si>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</si>
  <si>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</si>
  <si>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</si>
  <si>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</si>
  <si>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</si>
  <si>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</si>
  <si>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</si>
  <si>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</si>
  <si>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</si>
  <si>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</si>
  <si>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</si>
  <si>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</si>
  <si>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</si>
  <si>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</si>
  <si>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</si>
  <si>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</si>
  <si>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</si>
  <si>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</si>
  <si>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</si>
  <si>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</si>
  <si>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</si>
  <si>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</si>
  <si>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</si>
  <si>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</si>
  <si>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</si>
  <si>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</si>
  <si>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</si>
  <si>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</si>
  <si>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</si>
  <si>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</si>
  <si>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</si>
  <si>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</si>
  <si>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</si>
  <si>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</si>
  <si>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</si>
  <si>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</si>
  <si>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</si>
  <si>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</si>
  <si>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</si>
  <si>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</si>
  <si>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</si>
  <si>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</si>
  <si>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</si>
  <si>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</si>
  <si>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</si>
  <si>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</si>
  <si>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</si>
  <si>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</si>
  <si>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</si>
  <si>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</si>
  <si>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</si>
  <si>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</si>
  <si>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</si>
  <si>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</si>
  <si>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</si>
  <si>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</si>
  <si>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</si>
  <si>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</si>
  <si>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</si>
  <si>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</si>
  <si>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</si>
  <si>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</si>
  <si>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</si>
  <si>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</si>
  <si>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</si>
  <si>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</si>
  <si>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</si>
  <si>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</si>
  <si>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</si>
  <si>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</si>
  <si>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</si>
  <si>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</si>
  <si>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</si>
  <si>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</si>
  <si>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</si>
  <si>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</si>
  <si>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</si>
  <si>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</si>
  <si>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</si>
  <si>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</si>
  <si>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</si>
  <si>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</si>
  <si>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</si>
  <si>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</si>
  <si>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</si>
  <si>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</si>
  <si>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</si>
  <si>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</si>
  <si>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</si>
  <si>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</si>
  <si>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</si>
  <si>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</si>
  <si>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</si>
  <si>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</si>
  <si>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</si>
  <si>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</si>
  <si>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</si>
  <si>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</si>
  <si>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</si>
  <si>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</si>
  <si>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</si>
  <si>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</si>
  <si>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</si>
  <si>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</si>
  <si>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</si>
  <si>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</si>
  <si>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</si>
  <si>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</si>
  <si>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</si>
  <si>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</si>
  <si>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</si>
  <si>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</si>
  <si>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</si>
  <si>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</si>
  <si>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</si>
  <si>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</si>
  <si>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</si>
  <si>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</si>
  <si>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</si>
  <si>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</si>
  <si>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</si>
  <si>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</si>
  <si>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</si>
  <si>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</si>
  <si>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</si>
  <si>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</si>
  <si>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</si>
  <si>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</si>
  <si>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</si>
  <si>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</si>
  <si>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</si>
  <si>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</si>
  <si>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</si>
  <si>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</si>
  <si>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</si>
  <si>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</si>
  <si>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</si>
  <si>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</si>
  <si>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</si>
  <si>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</si>
  <si>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</si>
  <si>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</si>
  <si>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</si>
  <si>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</si>
  <si>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</si>
  <si>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</si>
  <si>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</si>
  <si>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</si>
  <si>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</si>
  <si>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</si>
  <si>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</si>
  <si>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</si>
  <si>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</si>
  <si>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</si>
  <si>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</si>
  <si>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</si>
  <si>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</si>
  <si>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</si>
  <si>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</si>
  <si>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</si>
  <si>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</si>
  <si>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</si>
  <si>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</si>
  <si>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</si>
  <si>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</si>
  <si>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</si>
  <si>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</si>
  <si>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</si>
  <si>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</si>
  <si>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</si>
  <si>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</si>
  <si>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</si>
  <si>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</si>
  <si>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</si>
  <si>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</si>
  <si>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</si>
  <si>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</si>
  <si>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</si>
  <si>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</si>
  <si>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</si>
  <si>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</si>
  <si>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</si>
  <si>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</si>
  <si>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</si>
  <si>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</si>
  <si>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</si>
  <si>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</si>
  <si>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</si>
  <si>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</si>
  <si>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</si>
  <si>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</si>
  <si>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</si>
  <si>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</si>
  <si>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</si>
  <si>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</si>
  <si>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</si>
  <si>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</si>
  <si>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</si>
  <si>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</si>
  <si>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</si>
  <si>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</si>
  <si>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</si>
  <si>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</si>
  <si>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</si>
  <si>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</si>
  <si>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</si>
  <si>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</si>
  <si>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</si>
  <si>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</si>
  <si>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</si>
  <si>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</si>
  <si>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</si>
  <si>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</si>
  <si>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</si>
  <si>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</si>
  <si>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</si>
  <si>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</si>
  <si>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</si>
  <si>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</si>
  <si>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</si>
  <si>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</si>
  <si>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</si>
  <si>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</si>
  <si>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</si>
  <si>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</si>
  <si>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</si>
  <si>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</si>
  <si>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</si>
  <si>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</si>
  <si>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</si>
  <si>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</si>
  <si>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</si>
  <si>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</si>
  <si>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</si>
  <si>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</si>
  <si>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</si>
  <si>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</si>
  <si>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</si>
  <si>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</si>
  <si>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</si>
  <si>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</si>
  <si>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</si>
  <si>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</si>
  <si>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</si>
  <si>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</si>
  <si>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</si>
  <si>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</si>
  <si>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</si>
  <si>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</si>
  <si>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</si>
  <si>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</si>
  <si>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</si>
  <si>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</si>
  <si>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</si>
  <si>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</si>
  <si>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</si>
  <si>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</si>
  <si>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</si>
  <si>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</si>
  <si>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</si>
  <si>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</si>
  <si>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</si>
  <si>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</si>
  <si>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</si>
  <si>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</si>
  <si>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</si>
  <si>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</si>
  <si>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</si>
  <si>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</si>
  <si>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</si>
  <si>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</si>
  <si>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</si>
  <si>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</si>
  <si>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</si>
  <si>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</si>
  <si>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</si>
  <si>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</si>
  <si>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</si>
  <si>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</si>
  <si>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</si>
  <si>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</si>
  <si>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</si>
  <si>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</si>
  <si>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</si>
  <si>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</si>
  <si>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</si>
  <si>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</si>
  <si>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</si>
  <si>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</si>
  <si>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</si>
  <si>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</si>
  <si>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</si>
  <si>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</si>
  <si>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</si>
  <si>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</si>
  <si>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</si>
  <si>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</si>
  <si>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</si>
  <si>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</si>
  <si>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</si>
  <si>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</si>
  <si>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</si>
  <si>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</si>
  <si>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</si>
  <si>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</si>
  <si>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</si>
  <si>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</si>
  <si>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</si>
  <si>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</si>
  <si>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</si>
  <si>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</si>
  <si>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</si>
  <si>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</si>
  <si>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</si>
  <si>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</si>
  <si>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</si>
  <si>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</si>
  <si>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</si>
  <si>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</si>
  <si>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</si>
  <si>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</si>
  <si>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</si>
  <si>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</si>
  <si>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</si>
  <si>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</si>
  <si>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</si>
  <si>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</si>
  <si>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</si>
  <si>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</si>
  <si>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</si>
  <si>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</si>
  <si>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</si>
  <si>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</si>
  <si>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</si>
  <si>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</si>
  <si>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</si>
  <si>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</si>
  <si>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</si>
  <si>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</si>
  <si>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</si>
  <si>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</si>
  <si>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</si>
  <si>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</si>
  <si>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</si>
  <si>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</si>
  <si>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</si>
  <si>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</si>
  <si>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</si>
  <si>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</si>
  <si>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</si>
  <si>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</si>
  <si>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</si>
  <si>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</si>
  <si>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</si>
  <si>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</si>
  <si>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</si>
  <si>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</si>
  <si>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</si>
  <si>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</si>
  <si>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</si>
  <si>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</si>
  <si>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</si>
  <si>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</si>
  <si>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</si>
  <si>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</si>
  <si>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</si>
  <si>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</si>
  <si>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</si>
  <si>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</si>
  <si>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</si>
  <si>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</si>
  <si>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</si>
  <si>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</si>
  <si>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</si>
  <si>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</si>
  <si>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</si>
  <si>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</si>
  <si>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</si>
  <si>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</si>
  <si>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</si>
  <si>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</si>
  <si>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</si>
  <si>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</si>
  <si>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</si>
  <si>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</si>
  <si>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</si>
  <si>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</si>
  <si>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</si>
  <si>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</si>
  <si>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</si>
  <si>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</si>
  <si>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</si>
  <si>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</si>
  <si>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</si>
  <si>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</si>
  <si>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</si>
  <si>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</si>
  <si>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</si>
  <si>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</si>
  <si>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</si>
  <si>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</si>
  <si>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</si>
  <si>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</si>
  <si>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</si>
  <si>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</si>
  <si>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</si>
  <si>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</si>
  <si>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</si>
  <si>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</si>
  <si>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</si>
  <si>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</si>
  <si>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</si>
  <si>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</si>
  <si>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</si>
  <si>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</si>
  <si>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</si>
  <si>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</si>
  <si>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</si>
  <si>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</si>
  <si>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</si>
  <si>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</si>
  <si>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</si>
  <si>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</si>
  <si>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</si>
  <si>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</si>
  <si>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</si>
  <si>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</si>
  <si>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</si>
  <si>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</si>
  <si>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</si>
  <si>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</si>
  <si>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</si>
  <si>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</si>
  <si>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</si>
  <si>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</si>
  <si>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</si>
  <si>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</si>
  <si>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</si>
  <si>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</si>
  <si>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</si>
  <si>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</si>
  <si>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</si>
  <si>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</si>
  <si>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</si>
  <si>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</si>
  <si>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</si>
  <si>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</si>
  <si>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</si>
  <si>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</si>
  <si>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</si>
  <si>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</si>
  <si>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</si>
  <si>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</si>
  <si>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</si>
  <si>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</si>
  <si>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</si>
  <si>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</si>
  <si>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</si>
  <si>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</si>
  <si>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</si>
  <si>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</si>
  <si>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</si>
  <si>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</si>
  <si>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</si>
  <si>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</si>
  <si>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</si>
  <si>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</si>
  <si>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</si>
  <si>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</si>
  <si>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</si>
  <si>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</si>
  <si>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</si>
  <si>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</si>
  <si>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</si>
  <si>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</si>
  <si>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</si>
  <si>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</si>
  <si>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</si>
  <si>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</si>
  <si>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</si>
  <si>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</si>
  <si>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</si>
  <si>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</si>
  <si>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</si>
  <si>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</si>
  <si>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</si>
  <si>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</si>
  <si>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</si>
  <si>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</si>
  <si>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</si>
  <si>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</si>
  <si>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</si>
  <si>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</si>
  <si>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</si>
  <si>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</si>
  <si>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</si>
  <si>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</si>
  <si>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</si>
  <si>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</si>
  <si>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</si>
  <si>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</si>
  <si>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</si>
  <si>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</si>
  <si>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</si>
  <si>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</si>
  <si>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</si>
  <si>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</si>
  <si>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</si>
  <si>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</si>
  <si>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</si>
  <si>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</si>
  <si>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</si>
  <si>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</si>
  <si>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</si>
  <si>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</si>
  <si>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</si>
  <si>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</si>
  <si>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</si>
  <si>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</si>
  <si>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</si>
  <si>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</si>
  <si>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</si>
  <si>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</si>
  <si>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</si>
  <si>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</si>
  <si>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</si>
  <si>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</si>
  <si>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</si>
  <si>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</si>
  <si>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</si>
  <si>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</si>
  <si>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</si>
  <si>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</si>
  <si>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</si>
  <si>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</si>
  <si>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</si>
  <si>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</si>
  <si>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</si>
  <si>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</si>
  <si>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</si>
  <si>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</si>
  <si>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</si>
  <si>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</si>
  <si>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</si>
  <si>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</si>
  <si>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</si>
  <si>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</si>
  <si>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</si>
  <si>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</si>
  <si>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</si>
  <si>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</si>
  <si>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</si>
  <si>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</si>
  <si>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</si>
  <si>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</si>
  <si>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</si>
  <si>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</si>
  <si>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</si>
  <si>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</si>
  <si>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</si>
  <si>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</si>
  <si>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</si>
  <si>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</si>
  <si>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</si>
  <si>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</si>
  <si>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</si>
  <si>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</si>
  <si>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</si>
  <si>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</si>
  <si>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</si>
  <si>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</si>
  <si>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</si>
  <si>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</si>
  <si>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</si>
  <si>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</si>
  <si>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</si>
  <si>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</si>
  <si>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</si>
  <si>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</si>
  <si>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</si>
  <si>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</si>
  <si>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</si>
  <si>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</si>
  <si>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</si>
  <si>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</si>
  <si>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</si>
  <si>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</si>
  <si>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</si>
  <si>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</si>
  <si>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</si>
  <si>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</si>
  <si>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</si>
  <si>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</si>
  <si>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</si>
  <si>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</si>
  <si>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</si>
  <si>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</si>
  <si>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</si>
  <si>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</si>
  <si>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</si>
  <si>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</si>
  <si>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</si>
  <si>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</si>
  <si>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</si>
  <si>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</si>
  <si>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</si>
  <si>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</si>
  <si>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</si>
  <si>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</si>
  <si>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</si>
  <si>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</si>
  <si>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</si>
  <si>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</si>
  <si>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</si>
  <si>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</si>
  <si>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</si>
  <si>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</si>
  <si>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</si>
  <si>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</si>
  <si>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</si>
  <si>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</si>
  <si>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</si>
  <si>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</si>
  <si>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</si>
  <si>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</si>
  <si>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</si>
  <si>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</si>
  <si>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</si>
  <si>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</si>
  <si>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</si>
  <si>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</si>
  <si>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</si>
  <si>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</si>
  <si>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</si>
  <si>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</si>
  <si>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</si>
  <si>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</si>
  <si>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</si>
  <si>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</si>
  <si>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</si>
  <si>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</si>
  <si>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</si>
  <si>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</si>
  <si>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</si>
  <si>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</si>
  <si>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</si>
  <si>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</si>
  <si>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</si>
  <si>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</si>
  <si>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</si>
  <si>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</si>
  <si>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</si>
  <si>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</si>
  <si>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</si>
  <si>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</si>
  <si>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</si>
  <si>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</si>
  <si>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</si>
  <si>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</si>
  <si>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</si>
  <si>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</si>
  <si>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</si>
  <si>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</si>
  <si>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</si>
  <si>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</si>
  <si>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</si>
  <si>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</si>
  <si>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</si>
  <si>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</si>
  <si>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</si>
  <si>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</si>
  <si>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</si>
  <si>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</si>
  <si>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</si>
  <si>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</si>
  <si>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</si>
  <si>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</si>
  <si>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</si>
  <si>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</si>
  <si>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</si>
  <si>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</si>
  <si>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</si>
  <si>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</si>
  <si>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</si>
  <si>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</si>
  <si>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</si>
  <si>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</si>
  <si>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</si>
  <si>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</si>
  <si>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</si>
  <si>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</si>
  <si>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</si>
  <si>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</si>
  <si>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</si>
  <si>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</si>
  <si>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</si>
  <si>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</si>
  <si>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</si>
  <si>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</si>
  <si>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</si>
  <si>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</si>
  <si>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</si>
  <si>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</si>
  <si>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</si>
  <si>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</si>
  <si>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</si>
  <si>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</si>
  <si>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</si>
  <si>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</si>
  <si>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</si>
  <si>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</si>
  <si>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</si>
  <si>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</si>
  <si>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</si>
  <si>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</si>
  <si>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</si>
  <si>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</si>
  <si>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</si>
  <si>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</si>
  <si>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</si>
  <si>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</si>
  <si>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</si>
  <si>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</si>
  <si>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</si>
  <si>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</si>
  <si>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</si>
  <si>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</si>
  <si>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</si>
  <si>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</si>
  <si>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</si>
  <si>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</si>
  <si>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</si>
  <si>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</si>
  <si>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</si>
  <si>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</si>
  <si>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</si>
  <si>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</si>
  <si>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</si>
  <si>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</si>
  <si>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</si>
  <si>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</si>
  <si>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</si>
  <si>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</si>
  <si>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</si>
  <si>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</si>
  <si>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</si>
  <si>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</si>
  <si>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</si>
  <si>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</si>
  <si>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</si>
  <si>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</si>
  <si>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</si>
  <si>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</si>
  <si>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</si>
  <si>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</si>
  <si>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</si>
  <si>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</si>
  <si>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</si>
  <si>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</si>
  <si>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</si>
  <si>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</si>
  <si>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</si>
  <si>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</si>
  <si>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</si>
  <si>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</si>
  <si>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</si>
  <si>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</si>
  <si>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</si>
  <si>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</si>
  <si>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</si>
  <si>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</si>
  <si>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</si>
  <si>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</si>
  <si>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</si>
  <si>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</si>
  <si>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</si>
  <si>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</si>
  <si>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</si>
  <si>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</si>
  <si>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</si>
  <si>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</si>
  <si>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</si>
  <si>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</si>
  <si>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</si>
  <si>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</si>
  <si>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</si>
  <si>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</si>
  <si>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</si>
  <si>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</si>
  <si>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</si>
  <si>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</si>
  <si>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</si>
  <si>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</si>
  <si>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</si>
  <si>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</si>
  <si>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</si>
  <si>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</si>
  <si>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</si>
  <si>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</si>
  <si>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</si>
  <si>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</si>
  <si>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</si>
  <si>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</si>
  <si>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</si>
  <si>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</si>
  <si>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</si>
  <si>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</si>
  <si>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</si>
  <si>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</si>
  <si>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</si>
  <si>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</si>
  <si>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</si>
  <si>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</si>
  <si>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</si>
  <si>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</si>
  <si>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</si>
  <si>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</si>
  <si>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</si>
  <si>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</si>
  <si>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</si>
  <si>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</si>
  <si>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</si>
  <si>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</si>
  <si>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</si>
  <si>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</si>
  <si>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</si>
  <si>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</si>
  <si>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</si>
  <si>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</si>
  <si>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</si>
  <si>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</si>
  <si>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</si>
  <si>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</si>
  <si>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</si>
  <si>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</si>
  <si>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</si>
  <si>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</si>
  <si>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</si>
  <si>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</si>
  <si>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</si>
  <si>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</si>
  <si>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</si>
  <si>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</si>
  <si>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</si>
  <si>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</si>
  <si>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</si>
  <si>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</si>
  <si>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</si>
  <si>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</si>
  <si>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</si>
  <si>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</si>
  <si>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</si>
  <si>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</si>
  <si>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</si>
  <si>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</si>
  <si>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</si>
  <si>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</si>
  <si>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</si>
  <si>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</si>
  <si>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</si>
  <si>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</si>
  <si>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</si>
  <si>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</si>
  <si>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</si>
  <si>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</si>
  <si>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</si>
  <si>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</si>
  <si>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</si>
  <si>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</si>
  <si>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</si>
  <si>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</si>
  <si>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</si>
  <si>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</si>
  <si>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</si>
  <si>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</si>
  <si>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</si>
  <si>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</si>
  <si>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</si>
  <si>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</si>
  <si>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</si>
  <si>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</si>
  <si>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</si>
  <si>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</si>
  <si>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</si>
  <si>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</si>
  <si>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</si>
  <si>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</si>
  <si>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</si>
  <si>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</si>
  <si>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</si>
  <si>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</si>
  <si>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</si>
  <si>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</si>
  <si>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</si>
  <si>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</si>
  <si>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</si>
  <si>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</si>
  <si>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</si>
  <si>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</si>
  <si>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</si>
  <si>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</si>
  <si>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</si>
  <si>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</si>
  <si>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</si>
  <si>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</si>
  <si>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</si>
  <si>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</si>
  <si>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</si>
  <si>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</si>
  <si>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</si>
  <si>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</si>
  <si>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</si>
  <si>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</si>
  <si>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</si>
  <si>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</si>
  <si>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</si>
  <si>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</si>
  <si>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</si>
  <si>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</si>
  <si>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</si>
  <si>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</si>
  <si>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</si>
  <si>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</si>
  <si>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</si>
  <si>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</si>
  <si>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</si>
  <si>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</si>
  <si>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</si>
  <si>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</si>
  <si>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</si>
  <si>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</si>
  <si>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</si>
  <si>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</si>
  <si>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</si>
  <si>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</si>
  <si>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</si>
  <si>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</si>
  <si>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</si>
  <si>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</si>
  <si>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</si>
  <si>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</si>
  <si>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</si>
  <si>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</si>
  <si>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</si>
  <si>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</si>
  <si>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</si>
  <si>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</si>
  <si>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</si>
  <si>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</si>
  <si>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</si>
  <si>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</si>
  <si>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</si>
  <si>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</si>
  <si>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</si>
  <si>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</si>
  <si>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</si>
  <si>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</si>
  <si>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</si>
  <si>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</si>
  <si>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</si>
  <si>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</si>
  <si>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</si>
  <si>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</si>
  <si>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</si>
  <si>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</si>
  <si>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</si>
  <si>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</si>
  <si>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</si>
  <si>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</si>
  <si>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</si>
  <si>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</si>
  <si>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</si>
  <si>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</si>
  <si>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</si>
  <si>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</si>
  <si>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</si>
  <si>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</si>
  <si>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</si>
  <si>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</si>
  <si>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</si>
  <si>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</si>
  <si>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</si>
  <si>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</si>
  <si>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</si>
  <si>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</si>
  <si>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</si>
  <si>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</si>
  <si>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</si>
  <si>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</si>
  <si>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</si>
  <si>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</si>
  <si>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</si>
  <si>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</si>
  <si>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</si>
  <si>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</si>
  <si>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</si>
  <si>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</si>
  <si>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</si>
  <si>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</si>
  <si>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</si>
  <si>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</si>
  <si>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</si>
  <si>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</si>
  <si>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</si>
  <si>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</si>
  <si>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</si>
  <si>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</si>
  <si>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</si>
  <si>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</si>
  <si>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</si>
  <si>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</si>
  <si>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</si>
  <si>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</si>
  <si>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</si>
  <si>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</si>
  <si>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</si>
  <si>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</si>
  <si>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</si>
  <si>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</si>
  <si>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</si>
  <si>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</si>
  <si>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</si>
  <si>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</si>
  <si>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</si>
  <si>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</si>
  <si>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</si>
  <si>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</si>
  <si>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</si>
  <si>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</si>
  <si>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</si>
  <si>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</si>
  <si>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</si>
  <si>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</si>
  <si>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</si>
  <si>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</si>
  <si>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</si>
  <si>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</si>
  <si>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</si>
  <si>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</si>
  <si>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</si>
  <si>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</si>
  <si>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</si>
  <si>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</si>
  <si>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</si>
  <si>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</si>
  <si>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</si>
  <si>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</si>
  <si>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</si>
  <si>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</si>
  <si>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</si>
  <si>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</si>
  <si>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</si>
  <si>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</si>
  <si>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</si>
  <si>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</si>
  <si>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</si>
  <si>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</si>
  <si>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</si>
  <si>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</si>
  <si>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</si>
  <si>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</si>
  <si>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</si>
  <si>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</si>
  <si>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</si>
  <si>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</si>
  <si>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</si>
  <si>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</si>
  <si>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</si>
  <si>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</si>
  <si>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</si>
  <si>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</si>
  <si>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</si>
  <si>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</si>
  <si>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</si>
  <si>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</si>
  <si>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</si>
  <si>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</si>
  <si>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</si>
  <si>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</si>
  <si>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</si>
  <si>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</si>
  <si>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</si>
  <si>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</si>
  <si>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</si>
  <si>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</si>
  <si>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</si>
  <si>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</si>
  <si>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</si>
  <si>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</si>
  <si>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</si>
  <si>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</si>
  <si>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</si>
  <si>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</si>
  <si>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</si>
  <si>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</si>
  <si>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</si>
  <si>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</si>
  <si>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</si>
  <si>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</si>
  <si>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</si>
  <si>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</si>
  <si>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</si>
  <si>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</si>
  <si>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</si>
  <si>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</si>
  <si>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</si>
  <si>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</si>
  <si>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</si>
  <si>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</si>
  <si>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</si>
  <si>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</si>
  <si>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</si>
  <si>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</si>
  <si>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</si>
  <si>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</si>
  <si>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</si>
  <si>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</si>
  <si>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</si>
  <si>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</si>
  <si>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</si>
  <si>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</si>
  <si>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</si>
  <si>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</si>
  <si>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</si>
  <si>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</si>
  <si>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</si>
  <si>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</si>
  <si>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</si>
  <si>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</si>
  <si>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</si>
  <si>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</si>
  <si>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</si>
  <si>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</si>
  <si>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</si>
  <si>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</si>
  <si>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</si>
  <si>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</si>
  <si>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</si>
  <si>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</si>
  <si>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</si>
  <si>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</si>
  <si>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</si>
  <si>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</si>
  <si>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</si>
  <si>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</si>
  <si>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</si>
  <si>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</si>
  <si>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</si>
  <si>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</si>
  <si>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</si>
  <si>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</si>
  <si>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</si>
  <si>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</si>
  <si>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</si>
  <si>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</si>
  <si>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</si>
  <si>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</si>
  <si>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</si>
  <si>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</si>
  <si>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</si>
  <si>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</si>
  <si>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</si>
  <si>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</si>
  <si>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</si>
  <si>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</si>
  <si>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</si>
  <si>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</si>
  <si>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</si>
  <si>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</si>
  <si>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</si>
  <si>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</si>
  <si>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</si>
  <si>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</si>
  <si>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</si>
  <si>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</si>
  <si>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</si>
  <si>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</si>
  <si>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</si>
  <si>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</si>
  <si>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</si>
  <si>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</si>
  <si>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</si>
  <si>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</si>
  <si>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</si>
  <si>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</si>
  <si>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</si>
  <si>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</si>
  <si>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</si>
  <si>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</si>
  <si>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</si>
  <si>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</si>
  <si>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</si>
  <si>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</si>
  <si>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</si>
  <si>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</si>
  <si>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</si>
  <si>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</si>
  <si>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</si>
  <si>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</si>
  <si>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</si>
  <si>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</si>
  <si>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</si>
  <si>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</si>
  <si>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</si>
  <si>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</si>
  <si>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</si>
  <si>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</si>
  <si>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</si>
  <si>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</si>
  <si>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</si>
  <si>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</si>
  <si>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</si>
  <si>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</si>
  <si>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</si>
  <si>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</si>
  <si>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</si>
  <si>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</si>
  <si>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</si>
  <si>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</si>
  <si>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</si>
  <si>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</si>
  <si>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</si>
  <si>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</si>
  <si>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</si>
  <si>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</si>
  <si>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</si>
  <si>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</si>
  <si>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</si>
  <si>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</si>
  <si>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</si>
  <si>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</si>
  <si>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</si>
  <si>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</si>
  <si>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</si>
  <si>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</si>
  <si>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</si>
  <si>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</si>
  <si>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</si>
  <si>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</si>
  <si>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</si>
  <si>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</si>
  <si>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</si>
  <si>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</si>
  <si>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</si>
  <si>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</si>
  <si>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</si>
  <si>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</si>
  <si>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</si>
  <si>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</si>
  <si>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</si>
  <si>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</si>
  <si>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</si>
  <si>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</si>
  <si>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</si>
  <si>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</si>
  <si>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</si>
  <si>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</si>
  <si>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</si>
  <si>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</si>
  <si>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</si>
  <si>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</si>
  <si>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</si>
  <si>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</si>
  <si>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</si>
  <si>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</si>
  <si>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</si>
  <si>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</si>
  <si>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</si>
  <si>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</si>
  <si>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</si>
  <si>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</si>
  <si>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</si>
  <si>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</si>
  <si>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</si>
  <si>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</si>
  <si>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</si>
  <si>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</si>
  <si>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</si>
  <si>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</si>
  <si>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</si>
  <si>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</si>
  <si>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</si>
  <si>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</si>
  <si>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</si>
  <si>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</si>
  <si>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</si>
  <si>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</si>
  <si>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</si>
  <si>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</si>
  <si>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</si>
  <si>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</si>
  <si>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</si>
  <si>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</si>
  <si>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</si>
  <si>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</si>
  <si>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</si>
  <si>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</si>
  <si>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</si>
  <si>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</si>
  <si>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</si>
  <si>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</si>
  <si>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</si>
  <si>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</si>
  <si>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</si>
  <si>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</si>
  <si>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</si>
  <si>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</si>
  <si>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</si>
  <si>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</si>
  <si>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</si>
  <si>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</si>
  <si>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</si>
  <si>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</si>
  <si>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</si>
  <si>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</si>
  <si>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</si>
  <si>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</si>
  <si>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</si>
  <si>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</si>
  <si>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</si>
  <si>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</si>
  <si>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</si>
  <si>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</si>
  <si>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</si>
  <si>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</si>
  <si>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</si>
  <si>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</si>
  <si>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</si>
  <si>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</si>
  <si>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</si>
  <si>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</si>
  <si>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</si>
  <si>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</si>
  <si>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</si>
  <si>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</si>
  <si>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</si>
  <si>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</si>
  <si>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</si>
  <si>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</si>
  <si>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</si>
  <si>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</si>
  <si>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</si>
  <si>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</si>
  <si>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</si>
  <si>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</si>
  <si>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</si>
  <si>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</si>
  <si>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</si>
  <si>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</si>
  <si>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</si>
  <si>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</si>
  <si>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</si>
  <si>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</si>
  <si>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</si>
  <si>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</si>
  <si>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</si>
  <si>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</si>
  <si>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</si>
  <si>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</si>
  <si>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</si>
  <si>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</si>
  <si>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</si>
  <si>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</si>
  <si>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</si>
  <si>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</si>
  <si>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</si>
  <si>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</si>
  <si>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</si>
  <si>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</si>
  <si>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</si>
  <si>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</si>
  <si>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</si>
  <si>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</si>
  <si>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</si>
  <si>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</si>
  <si>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</si>
  <si>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</si>
  <si>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</si>
  <si>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</si>
  <si>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</si>
  <si>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</si>
  <si>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</si>
  <si>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</si>
  <si>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</si>
  <si>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</si>
  <si>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</si>
  <si>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</si>
  <si>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</si>
  <si>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</si>
  <si>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</si>
  <si>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</si>
  <si>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</si>
  <si>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</si>
  <si>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</si>
  <si>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</si>
  <si>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</si>
  <si>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</si>
  <si>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</si>
  <si>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</si>
  <si>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</si>
  <si>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</si>
  <si>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</si>
  <si>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</si>
  <si>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</si>
  <si>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</si>
  <si>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</si>
  <si>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</si>
  <si>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</si>
  <si>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</si>
  <si>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</si>
  <si>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</si>
  <si>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</si>
  <si>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</si>
  <si>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</si>
  <si>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</si>
  <si>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</si>
  <si>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</si>
  <si>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</si>
  <si>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</si>
  <si>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</si>
  <si>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</si>
  <si>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</si>
  <si>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</si>
  <si>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</si>
  <si>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</si>
  <si>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</si>
  <si>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</si>
  <si>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</si>
  <si>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</si>
  <si>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</si>
  <si>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</si>
  <si>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</si>
  <si>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</si>
  <si>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</si>
  <si>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</si>
  <si>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</si>
  <si>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</si>
  <si>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</si>
  <si>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</si>
  <si>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</si>
  <si>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</si>
  <si>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</si>
  <si>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</si>
  <si>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</si>
  <si>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</si>
  <si>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</si>
  <si>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</si>
  <si>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</si>
  <si>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</si>
  <si>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</si>
  <si>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</si>
  <si>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</si>
  <si>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</si>
  <si>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</si>
  <si>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</si>
  <si>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</si>
  <si>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</si>
  <si>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</si>
  <si>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</si>
  <si>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</si>
  <si>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</si>
  <si>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</si>
  <si>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</si>
  <si>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</si>
  <si>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</si>
  <si>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</si>
  <si>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</si>
  <si>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</si>
  <si>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</si>
  <si>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</si>
  <si>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</si>
  <si>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</si>
  <si>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</si>
  <si>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</si>
  <si>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</si>
  <si>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</si>
  <si>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</si>
  <si>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</si>
  <si>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</si>
  <si>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</si>
  <si>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</si>
  <si>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</si>
  <si>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</si>
  <si>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</si>
  <si>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</si>
  <si>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</si>
  <si>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</si>
  <si>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</si>
  <si>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</si>
  <si>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</si>
  <si>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</si>
  <si>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</si>
  <si>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</si>
  <si>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</si>
  <si>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</si>
  <si>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</si>
  <si>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</si>
  <si>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</si>
  <si>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</si>
  <si>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</si>
  <si>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</si>
  <si>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</si>
  <si>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</si>
  <si>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</si>
  <si>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</si>
  <si>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</si>
  <si>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</si>
  <si>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</si>
  <si>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</si>
  <si>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</si>
  <si>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</si>
  <si>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</si>
  <si>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</si>
  <si>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</si>
  <si>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</si>
  <si>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</si>
  <si>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</si>
  <si>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</si>
  <si>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</si>
  <si>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</si>
  <si>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</si>
  <si>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</si>
  <si>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</si>
  <si>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</si>
  <si>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</si>
  <si>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</si>
  <si>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</si>
  <si>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</si>
  <si>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</si>
  <si>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</si>
  <si>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</si>
  <si>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</si>
  <si>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</si>
  <si>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</si>
  <si>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</si>
  <si>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</si>
  <si>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</si>
  <si>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</si>
  <si>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</si>
  <si>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</si>
  <si>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</si>
  <si>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</si>
  <si>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</si>
  <si>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</si>
  <si>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</si>
  <si>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</si>
  <si>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</si>
  <si>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</si>
  <si>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</si>
  <si>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</si>
  <si>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</si>
  <si>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</si>
  <si>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</si>
  <si>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</si>
  <si>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</si>
  <si>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</si>
  <si>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</si>
  <si>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</si>
  <si>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</si>
  <si>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</si>
  <si>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</si>
  <si>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</si>
  <si>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</si>
  <si>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</si>
  <si>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</si>
  <si>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</si>
  <si>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</si>
  <si>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</si>
  <si>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</si>
  <si>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</si>
  <si>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</si>
  <si>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</si>
  <si>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</si>
  <si>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</si>
  <si>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</si>
  <si>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</si>
  <si>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</si>
  <si>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</si>
  <si>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</si>
  <si>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</si>
  <si>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</si>
  <si>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</si>
  <si>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</si>
  <si>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</si>
  <si>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</si>
  <si>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</si>
  <si>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</si>
  <si>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</si>
  <si>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</si>
  <si>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</si>
  <si>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</si>
  <si>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</si>
  <si>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</si>
  <si>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</si>
  <si>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</si>
  <si>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</si>
  <si>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</si>
  <si>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</si>
  <si>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</si>
  <si>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</si>
  <si>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</si>
  <si>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</si>
  <si>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</si>
  <si>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</si>
  <si>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</si>
  <si>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</si>
  <si>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</si>
  <si>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</si>
  <si>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</si>
  <si>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</si>
  <si>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</si>
  <si>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</si>
  <si>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</si>
  <si>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</si>
  <si>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</si>
  <si>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</si>
  <si>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</si>
  <si>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</si>
  <si>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</si>
  <si>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</si>
  <si>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</si>
  <si>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</si>
  <si>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</si>
  <si>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</si>
  <si>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</si>
  <si>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</si>
  <si>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</si>
  <si>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</si>
  <si>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</si>
  <si>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</si>
  <si>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</si>
  <si>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</si>
  <si>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</si>
  <si>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</si>
  <si>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</si>
  <si>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</si>
  <si>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</si>
  <si>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</si>
  <si>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</si>
  <si>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</si>
  <si>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</si>
  <si>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</si>
  <si>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</si>
  <si>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</si>
  <si>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</si>
  <si>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</si>
  <si>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</si>
  <si>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</si>
  <si>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</si>
  <si>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</si>
  <si>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</si>
  <si>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</si>
  <si>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</si>
  <si>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</si>
  <si>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</si>
  <si>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</si>
  <si>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</si>
  <si>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</si>
  <si>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</si>
  <si>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</si>
  <si>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</si>
  <si>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</si>
  <si>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</si>
  <si>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</si>
  <si>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</si>
  <si>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</si>
  <si>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</si>
  <si>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</si>
  <si>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</si>
  <si>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</si>
  <si>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</si>
  <si>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</si>
  <si>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</si>
  <si>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</si>
  <si>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</si>
  <si>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</si>
  <si>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</si>
  <si>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</si>
  <si>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</si>
  <si>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</si>
  <si>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</si>
  <si>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</si>
  <si>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</si>
  <si>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</si>
  <si>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</si>
  <si>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</si>
  <si>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</si>
  <si>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</si>
  <si>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</si>
  <si>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</si>
  <si>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</si>
  <si>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</si>
  <si>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</si>
  <si>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</si>
  <si>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</si>
  <si>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</si>
  <si>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</si>
  <si>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</si>
  <si>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</si>
  <si>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</si>
  <si>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</si>
  <si>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</si>
  <si>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</si>
  <si>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</si>
  <si>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</si>
  <si>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</si>
  <si>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</si>
  <si>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</si>
  <si>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</si>
  <si>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</si>
  <si>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</si>
  <si>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</si>
  <si>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</si>
  <si>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</si>
  <si>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</si>
  <si>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</si>
  <si>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</si>
  <si>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</si>
  <si>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</si>
  <si>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</si>
  <si>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</si>
  <si>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</si>
  <si>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</si>
  <si>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</si>
  <si>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</si>
  <si>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</si>
  <si>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</si>
  <si>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</si>
  <si>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</si>
  <si>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</si>
  <si>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</si>
  <si>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</si>
  <si>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</si>
  <si>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</si>
  <si>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</si>
  <si>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</si>
  <si>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</si>
  <si>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</si>
  <si>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</si>
  <si>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</si>
  <si>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</si>
  <si>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</si>
  <si>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</si>
  <si>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</si>
  <si>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</si>
  <si>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</si>
  <si>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</si>
  <si>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</si>
  <si>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</si>
  <si>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</si>
  <si>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</si>
  <si>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</si>
  <si>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</si>
  <si>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</si>
  <si>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</si>
  <si>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</si>
  <si>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</si>
  <si>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</si>
  <si>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</si>
  <si>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</si>
  <si>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</si>
  <si>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</si>
  <si>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</si>
  <si>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</si>
  <si>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</si>
  <si>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</si>
  <si>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</si>
  <si>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</si>
  <si>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</si>
  <si>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</si>
  <si>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</si>
  <si>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</si>
  <si>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</si>
  <si>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</si>
  <si>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</si>
  <si>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</si>
  <si>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</si>
  <si>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</si>
  <si>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</si>
  <si>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</si>
  <si>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</si>
  <si>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</si>
  <si>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</si>
  <si>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</si>
  <si>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</si>
  <si>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</si>
  <si>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</si>
  <si>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</si>
  <si>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</si>
  <si>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</si>
  <si>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</si>
  <si>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</si>
  <si>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</si>
  <si>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</si>
  <si>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</si>
  <si>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</si>
  <si>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</si>
  <si>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</si>
  <si>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</si>
  <si>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</si>
  <si>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</si>
  <si>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</si>
  <si>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</si>
  <si>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</si>
  <si>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</si>
  <si>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</si>
  <si>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</si>
  <si>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</si>
  <si>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</si>
  <si>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</si>
  <si>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</si>
  <si>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</si>
  <si>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</si>
  <si>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</si>
  <si>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</si>
  <si>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</si>
  <si>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</si>
  <si>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</si>
  <si>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</si>
  <si>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</si>
  <si>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</si>
  <si>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</si>
  <si>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</si>
  <si>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</si>
  <si>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</si>
  <si>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</si>
  <si>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</si>
  <si>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</si>
  <si>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</si>
  <si>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</si>
  <si>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</si>
  <si>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</si>
  <si>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</si>
  <si>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</si>
  <si>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</si>
  <si>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</si>
  <si>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</si>
  <si>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</si>
  <si>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</si>
  <si>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</si>
  <si>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</si>
  <si>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</si>
  <si>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</si>
  <si>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</si>
  <si>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</si>
  <si>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</si>
  <si>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</si>
  <si>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</si>
  <si>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</si>
  <si>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</si>
  <si>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</si>
  <si>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</si>
  <si>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</si>
  <si>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</si>
  <si>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</si>
  <si>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</si>
  <si>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</si>
  <si>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</si>
  <si>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</si>
  <si>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</si>
  <si>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</si>
  <si>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</si>
  <si>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</si>
  <si>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</si>
  <si>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</si>
  <si>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</si>
  <si>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</si>
  <si>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</si>
  <si>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</si>
  <si>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</si>
  <si>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</si>
  <si>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</si>
  <si>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</si>
  <si>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</si>
  <si>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</si>
  <si>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</si>
  <si>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</si>
  <si>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</si>
  <si>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</si>
  <si>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</si>
  <si>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</si>
  <si>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</si>
  <si>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</si>
  <si>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</si>
  <si>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</si>
  <si>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</si>
  <si>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</si>
  <si>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</si>
  <si>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</si>
  <si>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</si>
  <si>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</si>
  <si>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</si>
  <si>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</si>
  <si>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</si>
  <si>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</si>
  <si>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</si>
  <si>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</si>
  <si>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</si>
  <si>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</si>
  <si>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</si>
  <si>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</si>
  <si>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</si>
  <si>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</si>
  <si>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</si>
  <si>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</si>
  <si>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</si>
  <si>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</si>
  <si>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</si>
  <si>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</si>
  <si>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</si>
  <si>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</si>
  <si>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</si>
  <si>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</si>
  <si>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</si>
  <si>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</si>
  <si>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</si>
  <si>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</si>
  <si>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</si>
  <si>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</si>
  <si>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</si>
  <si>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</si>
  <si>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</si>
  <si>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</si>
  <si>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</si>
  <si>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</si>
  <si>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</si>
  <si>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</si>
  <si>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</si>
  <si>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</si>
  <si>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</si>
  <si>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</si>
  <si>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</si>
  <si>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</si>
  <si>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</si>
  <si>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</si>
  <si>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</si>
  <si>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</si>
  <si>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</si>
  <si>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</si>
  <si>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</si>
  <si>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</si>
  <si>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</si>
  <si>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</si>
  <si>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</si>
  <si>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</si>
  <si>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</si>
  <si>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</si>
  <si>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</si>
  <si>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</si>
  <si>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</si>
  <si>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</si>
  <si>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</si>
  <si>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</si>
  <si>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</si>
  <si>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</si>
  <si>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</si>
  <si>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</si>
  <si>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</si>
  <si>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</si>
  <si>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</si>
  <si>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</si>
  <si>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</si>
  <si>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</si>
  <si>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</si>
  <si>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</si>
  <si>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</si>
  <si>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</si>
  <si>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</si>
  <si>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</si>
  <si>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</si>
  <si>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</si>
  <si>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</si>
  <si>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</si>
  <si>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</si>
  <si>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</si>
  <si>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</si>
  <si>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</si>
  <si>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</si>
  <si>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</si>
  <si>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</si>
  <si>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</si>
  <si>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</si>
  <si>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</si>
  <si>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</si>
  <si>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</si>
  <si>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</si>
  <si>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</si>
  <si>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</si>
  <si>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</si>
  <si>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</si>
  <si>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</si>
  <si>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</si>
  <si>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</si>
  <si>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</si>
  <si>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</si>
  <si>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</si>
  <si>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</si>
  <si>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</si>
  <si>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</si>
  <si>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</si>
  <si>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</si>
  <si>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</si>
  <si>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</si>
  <si>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</si>
  <si>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</si>
  <si>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</si>
  <si>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</si>
  <si>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</si>
  <si>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</si>
  <si>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</si>
  <si>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</si>
  <si>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</si>
  <si>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</si>
  <si>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</si>
  <si>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</si>
  <si>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</si>
  <si>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</si>
  <si>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</si>
  <si>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</si>
  <si>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</si>
  <si>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</si>
  <si>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</si>
  <si>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</si>
  <si>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</si>
  <si>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</si>
  <si>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</si>
  <si>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</si>
  <si>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</si>
  <si>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</si>
  <si>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</si>
  <si>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</si>
  <si>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</si>
  <si>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</si>
  <si>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</si>
  <si>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</si>
  <si>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</si>
  <si>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</si>
  <si>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</si>
  <si>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</si>
  <si>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</si>
  <si>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</si>
  <si>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</si>
  <si>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</si>
  <si>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</si>
  <si>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</si>
  <si>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</si>
  <si>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</si>
  <si>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</si>
  <si>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</si>
  <si>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</si>
  <si>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</si>
  <si>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</si>
  <si>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</si>
  <si>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</si>
  <si>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</si>
  <si>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</si>
  <si>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</si>
  <si>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</si>
  <si>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</si>
  <si>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</si>
  <si>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</si>
  <si>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</si>
  <si>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</si>
  <si>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</si>
  <si>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</si>
  <si>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</si>
  <si>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</si>
  <si>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</si>
  <si>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</si>
  <si>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</si>
  <si>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</si>
  <si>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</si>
  <si>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</si>
  <si>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</si>
  <si>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</si>
  <si>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</si>
  <si>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</si>
  <si>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</si>
  <si>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</si>
  <si>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</si>
  <si>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</si>
  <si>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</si>
  <si>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</si>
  <si>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</si>
  <si>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</si>
  <si>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</si>
  <si>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</si>
  <si>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</si>
  <si>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</si>
  <si>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</si>
  <si>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</si>
  <si>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</si>
  <si>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</si>
  <si>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</si>
  <si>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</si>
  <si>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</si>
  <si>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</si>
  <si>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</si>
  <si>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</si>
  <si>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</si>
  <si>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</si>
  <si>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</si>
  <si>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</si>
  <si>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</si>
  <si>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</si>
  <si>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</si>
  <si>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</si>
  <si>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</si>
  <si>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</si>
  <si>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</si>
  <si>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</si>
  <si>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</si>
  <si>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</si>
  <si>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</si>
  <si>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</si>
  <si>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</si>
  <si>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</si>
  <si>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</si>
  <si>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</si>
  <si>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</si>
  <si>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</si>
  <si>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</si>
  <si>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</si>
  <si>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</si>
  <si>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</si>
  <si>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</si>
  <si>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</si>
  <si>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</si>
  <si>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</si>
  <si>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</si>
  <si>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</si>
  <si>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</si>
  <si>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</si>
  <si>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</si>
  <si>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</si>
  <si>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</si>
  <si>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</si>
  <si>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</si>
  <si>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</si>
  <si>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</si>
  <si>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</si>
  <si>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</si>
  <si>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</si>
  <si>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</si>
  <si>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</si>
  <si>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</si>
  <si>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</si>
  <si>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</si>
  <si>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</si>
  <si>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</si>
  <si>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</si>
  <si>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</si>
  <si>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</si>
  <si>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</si>
  <si>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</si>
  <si>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</si>
  <si>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</si>
  <si>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</si>
  <si>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</si>
  <si>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</si>
  <si>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</si>
  <si>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</si>
  <si>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</si>
  <si>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</si>
  <si>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</si>
  <si>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</si>
  <si>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</si>
  <si>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</si>
  <si>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</si>
  <si>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</si>
  <si>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</si>
  <si>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</si>
  <si>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</si>
  <si>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</si>
  <si>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</si>
  <si>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</si>
  <si>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</si>
  <si>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</si>
  <si>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</si>
  <si>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</si>
  <si>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</si>
  <si>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</si>
  <si>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</si>
  <si>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</si>
  <si>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</si>
  <si>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</si>
  <si>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</si>
  <si>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</si>
  <si>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</si>
  <si>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</si>
  <si>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</si>
  <si>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</si>
  <si>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</si>
  <si>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</si>
  <si>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</si>
  <si>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</si>
  <si>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</si>
  <si>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</si>
  <si>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</si>
  <si>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</si>
  <si>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</si>
  <si>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</si>
  <si>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</si>
  <si>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</si>
  <si>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</si>
  <si>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</si>
  <si>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</si>
  <si>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</si>
  <si>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</si>
  <si>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</si>
  <si>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</si>
  <si>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</si>
  <si>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</si>
  <si>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</si>
  <si>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</si>
  <si>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</si>
  <si>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</si>
  <si>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</si>
  <si>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</si>
  <si>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</si>
  <si>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</si>
  <si>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</si>
  <si>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</si>
  <si>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</si>
  <si>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</si>
  <si>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</si>
  <si>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</si>
  <si>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</si>
  <si>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</si>
  <si>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</si>
  <si>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</si>
  <si>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</si>
  <si>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</si>
  <si>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</si>
  <si>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</si>
  <si>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</si>
  <si>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</si>
  <si>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</si>
  <si>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</si>
  <si>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</si>
  <si>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</si>
  <si>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</si>
  <si>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</si>
  <si>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</si>
  <si>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</si>
  <si>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</si>
  <si>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</si>
  <si>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</si>
  <si>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</si>
  <si>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</si>
  <si>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</si>
  <si>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</si>
  <si>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</si>
  <si>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</si>
  <si>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</si>
  <si>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</si>
  <si>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</si>
  <si>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</si>
  <si>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</si>
  <si>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</si>
  <si>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</si>
  <si>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</si>
  <si>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</si>
  <si>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</si>
  <si>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</si>
  <si>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</si>
  <si>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</si>
  <si>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</si>
  <si>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</si>
  <si>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</si>
  <si>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</si>
  <si>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</si>
  <si>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</si>
  <si>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</si>
  <si>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</si>
  <si>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</si>
  <si>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</si>
  <si>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</si>
  <si>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</si>
  <si>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</si>
  <si>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</si>
  <si>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</si>
  <si>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</si>
  <si>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</si>
  <si>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</si>
  <si>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</si>
  <si>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</si>
  <si>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</si>
  <si>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</si>
  <si>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</si>
  <si>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</si>
  <si>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</si>
  <si>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</si>
  <si>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</si>
  <si>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</si>
  <si>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</si>
  <si>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</si>
  <si>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</si>
  <si>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</si>
  <si>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</si>
  <si>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</si>
  <si>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</si>
  <si>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</si>
  <si>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</si>
  <si>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</si>
  <si>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</si>
  <si>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</si>
  <si>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</si>
  <si>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</si>
  <si>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</si>
  <si>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</si>
  <si>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</si>
  <si>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</si>
  <si>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</si>
  <si>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</si>
  <si>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</si>
  <si>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</si>
  <si>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</si>
  <si>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</si>
  <si>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</si>
  <si>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</si>
  <si>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</si>
  <si>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</si>
  <si>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</si>
  <si>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</si>
  <si>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</si>
  <si>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</si>
  <si>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</si>
  <si>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</si>
  <si>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</si>
  <si>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</si>
  <si>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</si>
  <si>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</si>
  <si>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</si>
  <si>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</si>
  <si>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</si>
  <si>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</si>
  <si>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</si>
  <si>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</si>
  <si>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</si>
  <si>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</si>
  <si>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</si>
  <si>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</si>
  <si>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</si>
  <si>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</si>
  <si>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</si>
  <si>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</si>
  <si>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</si>
  <si>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</si>
  <si>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</si>
  <si>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</si>
  <si>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</si>
  <si>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</si>
  <si>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</si>
  <si>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</si>
  <si>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</si>
  <si>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</si>
  <si>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</si>
  <si>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</si>
  <si>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</si>
  <si>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</si>
  <si>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</si>
  <si>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</si>
  <si>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</si>
  <si>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</si>
  <si>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</si>
  <si>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</si>
  <si>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</si>
  <si>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</si>
  <si>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</si>
  <si>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</si>
  <si>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</si>
  <si>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</si>
  <si>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</si>
  <si>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</si>
  <si>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</si>
  <si>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</si>
  <si>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</si>
  <si>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</si>
  <si>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</si>
  <si>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</si>
  <si>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</si>
  <si>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</si>
  <si>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</si>
  <si>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</si>
  <si>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</si>
  <si>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</si>
  <si>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</si>
  <si>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</si>
  <si>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</si>
  <si>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</si>
  <si>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</si>
  <si>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</si>
  <si>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</si>
  <si>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</si>
  <si>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</si>
  <si>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</si>
  <si>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</si>
  <si>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</si>
  <si>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</si>
  <si>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</si>
  <si>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</si>
  <si>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</si>
  <si>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</si>
  <si>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</si>
  <si>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</si>
  <si>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</si>
  <si>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</si>
  <si>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</si>
  <si>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</si>
  <si>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</si>
  <si>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</si>
  <si>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</si>
  <si>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</si>
  <si>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</si>
  <si>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</si>
  <si>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</si>
  <si>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</si>
  <si>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</si>
  <si>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</si>
  <si>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</si>
  <si>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</si>
  <si>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</si>
  <si>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</si>
  <si>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</si>
  <si>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</si>
  <si>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</si>
  <si>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</si>
  <si>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</si>
  <si>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</si>
  <si>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</si>
  <si>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</si>
  <si>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</si>
  <si>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</si>
  <si>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</si>
  <si>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</si>
  <si>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</si>
  <si>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</si>
  <si>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</si>
  <si>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</si>
  <si>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</si>
  <si>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</si>
  <si>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</si>
  <si>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</si>
  <si>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</si>
  <si>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</si>
  <si>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</si>
  <si>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</si>
  <si>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</si>
  <si>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</si>
  <si>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</si>
  <si>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</si>
  <si>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</si>
  <si>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</si>
  <si>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</si>
  <si>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</si>
  <si>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</si>
  <si>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</si>
  <si>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</si>
  <si>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</si>
  <si>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</si>
  <si>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</si>
  <si>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</si>
  <si>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</si>
  <si>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</si>
  <si>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</si>
  <si>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</si>
  <si>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</si>
  <si>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</si>
  <si>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</si>
  <si>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</si>
  <si>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</si>
  <si>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</si>
  <si>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</si>
  <si>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</si>
  <si>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</si>
  <si>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</si>
  <si>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</si>
  <si>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</si>
  <si>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</si>
  <si>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</si>
  <si>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</si>
  <si>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</si>
  <si>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</si>
  <si>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</si>
  <si>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</si>
  <si>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</si>
  <si>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</si>
  <si>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</si>
  <si>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</si>
  <si>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</si>
  <si>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</si>
  <si>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</si>
  <si>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</si>
  <si>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</si>
  <si>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</si>
  <si>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</si>
  <si>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</si>
  <si>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</si>
  <si>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</si>
  <si>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</si>
  <si>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</si>
  <si>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</si>
  <si>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</si>
  <si>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</si>
  <si>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</si>
  <si>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</si>
  <si>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</si>
  <si>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</si>
  <si>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</si>
  <si>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</si>
  <si>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</si>
  <si>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</si>
  <si>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</si>
  <si>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</si>
  <si>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</si>
  <si>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</si>
  <si>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</si>
  <si>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</si>
  <si>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</si>
  <si>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</si>
  <si>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</si>
  <si>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</si>
  <si>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</si>
  <si>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</si>
  <si>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</si>
  <si>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</si>
  <si>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</si>
  <si>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</si>
  <si>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</si>
  <si>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</si>
  <si>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</si>
  <si>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</si>
  <si>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</si>
  <si>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</si>
  <si>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</si>
  <si>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</si>
  <si>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</si>
  <si>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</si>
  <si>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</si>
  <si>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</si>
  <si>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</si>
  <si>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</si>
  <si>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</si>
  <si>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</si>
  <si>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</si>
  <si>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</si>
  <si>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</si>
  <si>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</si>
  <si>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</si>
  <si>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</si>
  <si>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</si>
  <si>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</si>
  <si>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</si>
  <si>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</si>
  <si>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</si>
  <si>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</si>
  <si>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</si>
  <si>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</si>
  <si>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</si>
  <si>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</si>
  <si>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</si>
  <si>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</si>
  <si>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</si>
  <si>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</si>
  <si>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</si>
  <si>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</si>
  <si>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</si>
  <si>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</si>
  <si>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</si>
  <si>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</si>
  <si>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</si>
  <si>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</si>
  <si>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</si>
  <si>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</si>
  <si>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</si>
  <si>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</si>
  <si>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</si>
  <si>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</si>
  <si>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</si>
  <si>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</si>
  <si>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</si>
  <si>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</si>
  <si>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</si>
  <si>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</si>
  <si>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</si>
  <si>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</si>
  <si>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</si>
  <si>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</si>
  <si>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</si>
  <si>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</si>
  <si>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</si>
  <si>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</si>
  <si>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</si>
  <si>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</si>
  <si>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</si>
  <si>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</si>
  <si>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</si>
  <si>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</si>
  <si>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</si>
  <si>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</si>
  <si>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</si>
  <si>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</si>
  <si>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</si>
  <si>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</si>
  <si>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</si>
  <si>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</si>
  <si>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</si>
  <si>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</si>
  <si>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</si>
  <si>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</si>
  <si>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</si>
  <si>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</si>
  <si>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</si>
  <si>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</si>
  <si>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</si>
  <si>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</si>
  <si>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</si>
  <si>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</si>
  <si>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</si>
  <si>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</si>
  <si>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</si>
  <si>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</si>
  <si>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</si>
  <si>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</si>
  <si>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</si>
  <si>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</si>
  <si>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</si>
  <si>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</si>
  <si>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</si>
  <si>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</si>
  <si>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</si>
  <si>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</si>
  <si>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</si>
  <si>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</si>
  <si>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</si>
  <si>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</si>
  <si>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</si>
  <si>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</si>
  <si>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</si>
  <si>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</si>
  <si>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</si>
  <si>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</si>
  <si>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</si>
  <si>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</si>
  <si>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</si>
  <si>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</si>
  <si>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</si>
  <si>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</si>
  <si>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</si>
  <si>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</si>
  <si>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</si>
  <si>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</si>
  <si>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</si>
  <si>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</si>
  <si>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</si>
  <si>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</si>
  <si>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</si>
  <si>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</si>
  <si>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</si>
  <si>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</si>
  <si>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</si>
  <si>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</si>
  <si>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</si>
  <si>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</si>
  <si>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</si>
  <si>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</si>
  <si>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</si>
  <si>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</si>
  <si>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</si>
  <si>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</si>
  <si>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</si>
  <si>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</si>
  <si>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</si>
  <si>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</si>
  <si>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</si>
  <si>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</si>
  <si>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</si>
  <si>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</si>
  <si>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</si>
  <si>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</si>
  <si>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</si>
  <si>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</si>
  <si>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</si>
  <si>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</si>
  <si>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</si>
  <si>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</si>
  <si>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</si>
  <si>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</si>
  <si>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</si>
  <si>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</si>
  <si>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</si>
  <si>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</si>
  <si>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</si>
  <si>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</si>
  <si>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</si>
  <si>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</si>
  <si>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</si>
  <si>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</si>
  <si>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</si>
  <si>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</si>
  <si>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</si>
  <si>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</si>
  <si>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</si>
  <si>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</si>
  <si>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</si>
  <si>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</si>
  <si>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</si>
  <si>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</si>
  <si>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</si>
  <si>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</si>
  <si>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</si>
  <si>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</si>
  <si>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</si>
  <si>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</si>
  <si>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</si>
  <si>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</si>
  <si>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</si>
  <si>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</si>
  <si>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</si>
  <si>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</si>
  <si>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</si>
  <si>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</si>
  <si>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</si>
  <si>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</si>
  <si>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</si>
  <si>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</si>
  <si>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</si>
  <si>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</si>
  <si>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</si>
  <si>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</si>
  <si>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</si>
  <si>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</si>
  <si>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</si>
  <si>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</si>
  <si>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</si>
  <si>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</si>
  <si>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</si>
  <si>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</si>
  <si>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</si>
  <si>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</si>
  <si>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</si>
  <si>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</si>
  <si>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</si>
  <si>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</si>
  <si>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</si>
  <si>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</si>
  <si>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</si>
  <si>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</si>
  <si>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</si>
  <si>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</si>
  <si>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</si>
  <si>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</si>
  <si>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</si>
  <si>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</si>
  <si>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</si>
  <si>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</si>
  <si>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</si>
  <si>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</si>
  <si>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</si>
  <si>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</si>
  <si>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</si>
  <si>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</si>
  <si>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</si>
  <si>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</si>
  <si>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</si>
  <si>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</si>
  <si>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</si>
  <si>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</si>
  <si>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</si>
  <si>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</si>
  <si>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</si>
  <si>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</si>
  <si>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</si>
  <si>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</si>
  <si>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</si>
  <si>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</si>
  <si>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</si>
  <si>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</si>
  <si>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</si>
  <si>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</si>
  <si>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</si>
  <si>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</si>
  <si>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</si>
  <si>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</si>
  <si>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</si>
  <si>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</si>
  <si>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</si>
  <si>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</si>
  <si>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</si>
  <si>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</si>
  <si>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</si>
  <si>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</si>
  <si>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</si>
  <si>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</si>
  <si>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</si>
  <si>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</si>
  <si>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</si>
  <si>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</si>
  <si>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</si>
  <si>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</si>
  <si>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</si>
  <si>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</si>
  <si>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</si>
  <si>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</si>
  <si>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</si>
  <si>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</si>
  <si>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</si>
  <si>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</si>
  <si>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</si>
  <si>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</si>
  <si>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</si>
  <si>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</si>
  <si>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</si>
  <si>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</si>
  <si>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</si>
  <si>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</si>
  <si>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</si>
  <si>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</si>
  <si>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</si>
  <si>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</si>
  <si>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</si>
  <si>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</si>
  <si>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</si>
  <si>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</si>
  <si>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</si>
  <si>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</si>
  <si>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</si>
  <si>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</si>
  <si>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</si>
  <si>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</si>
  <si>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</si>
  <si>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</si>
  <si>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</si>
  <si>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</si>
  <si>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</si>
  <si>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</si>
  <si>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</si>
  <si>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</si>
  <si>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</si>
  <si>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</si>
  <si>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</si>
  <si>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</si>
  <si>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</si>
  <si>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</si>
  <si>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</si>
  <si>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</si>
  <si>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</si>
  <si>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</si>
  <si>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</si>
  <si>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</si>
  <si>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</si>
  <si>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</si>
  <si>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</si>
  <si>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</si>
  <si>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</si>
  <si>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</si>
  <si>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</si>
  <si>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</si>
  <si>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</si>
  <si>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</si>
  <si>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</si>
  <si>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</si>
  <si>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</si>
  <si>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</si>
  <si>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</si>
  <si>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</si>
  <si>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</si>
  <si>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</si>
  <si>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</si>
  <si>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</si>
  <si>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</si>
  <si>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</si>
  <si>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</si>
  <si>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</si>
  <si>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</si>
  <si>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</si>
  <si>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</si>
  <si>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</si>
  <si>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</si>
  <si>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</si>
  <si>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</si>
  <si>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</si>
  <si>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</si>
  <si>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</si>
  <si>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</si>
  <si>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</si>
  <si>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</si>
  <si>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</si>
  <si>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</si>
  <si>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</si>
  <si>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</si>
  <si>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</si>
  <si>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</si>
  <si>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</si>
  <si>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</si>
  <si>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</si>
  <si>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</si>
  <si>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</si>
  <si>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</si>
  <si>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</si>
  <si>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</si>
  <si>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</si>
  <si>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</si>
  <si>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</si>
  <si>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</si>
  <si>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</si>
  <si>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</si>
  <si>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</si>
  <si>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</si>
  <si>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</si>
  <si>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</si>
  <si>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</si>
  <si>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</si>
  <si>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</si>
  <si>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</si>
  <si>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</si>
  <si>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</si>
  <si>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</si>
  <si>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</si>
  <si>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</si>
  <si>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</si>
  <si>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</si>
  <si>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</si>
  <si>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</si>
  <si>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</si>
  <si>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</si>
  <si>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</si>
  <si>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</si>
  <si>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</si>
  <si>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</si>
  <si>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</si>
  <si>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</si>
  <si>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</si>
  <si>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</si>
  <si>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</si>
  <si>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</si>
  <si>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</si>
  <si>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</si>
  <si>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</si>
  <si>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</si>
  <si>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</si>
  <si>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</si>
  <si>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</si>
  <si>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</si>
  <si>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</si>
  <si>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</si>
  <si>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</si>
  <si>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</si>
  <si>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</si>
  <si>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</si>
  <si>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</si>
  <si>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</si>
  <si>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</si>
  <si>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</si>
  <si>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</si>
  <si>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</si>
  <si>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</si>
  <si>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</si>
  <si>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</si>
  <si>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</si>
  <si>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</si>
  <si>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</si>
  <si>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</si>
  <si>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</si>
  <si>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</si>
  <si>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</si>
  <si>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</si>
  <si>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</si>
  <si>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</si>
  <si>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</si>
  <si>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</si>
  <si>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</si>
  <si>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</si>
  <si>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</si>
  <si>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</si>
  <si>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</si>
  <si>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</si>
  <si>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</si>
  <si>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</si>
  <si>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</si>
  <si>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</si>
  <si>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</si>
  <si>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</si>
  <si>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</si>
  <si>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</si>
  <si>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</si>
  <si>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</si>
  <si>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</si>
  <si>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</si>
  <si>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</si>
  <si>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</si>
  <si>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</si>
  <si>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</si>
  <si>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</si>
  <si>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</si>
  <si>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</si>
  <si>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</si>
  <si>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</si>
  <si>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</si>
  <si>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</si>
  <si>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</si>
  <si>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</si>
  <si>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</si>
  <si>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</si>
  <si>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</si>
  <si>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</si>
  <si>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</si>
  <si>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</si>
  <si>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</si>
  <si>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</si>
  <si>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</si>
  <si>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</si>
  <si>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</si>
  <si>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</si>
  <si>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</si>
  <si>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</si>
  <si>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</si>
  <si>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</si>
  <si>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</si>
  <si>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</si>
  <si>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</si>
  <si>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</si>
  <si>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</si>
  <si>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</si>
  <si>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</si>
  <si>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</si>
  <si>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</si>
  <si>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</si>
  <si>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</si>
  <si>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</si>
  <si>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</si>
  <si>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</si>
  <si>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</si>
  <si>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</si>
  <si>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</si>
  <si>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</si>
  <si>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</si>
  <si>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</si>
  <si>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</si>
  <si>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</si>
  <si>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</si>
  <si>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</si>
  <si>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</si>
  <si>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</si>
  <si>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</si>
  <si>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</si>
  <si>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</si>
  <si>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</si>
  <si>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</si>
  <si>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</si>
  <si>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</si>
  <si>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</si>
  <si>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</si>
  <si>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</si>
  <si>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</si>
  <si>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</si>
  <si>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</si>
  <si>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</si>
  <si>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</si>
  <si>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</si>
  <si>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</si>
  <si>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</si>
  <si>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</si>
  <si>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</si>
  <si>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</si>
  <si>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</si>
  <si>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</si>
  <si>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</si>
  <si>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</si>
  <si>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</si>
  <si>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</si>
  <si>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</si>
  <si>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</si>
  <si>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</si>
  <si>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</si>
  <si>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</si>
  <si>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</si>
  <si>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</si>
  <si>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</si>
  <si>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</si>
  <si>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</si>
  <si>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</si>
  <si>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</si>
  <si>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</si>
  <si>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</si>
  <si>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</si>
  <si>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</si>
  <si>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</si>
  <si>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</si>
  <si>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</si>
  <si>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</si>
  <si>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</si>
  <si>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</si>
  <si>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</si>
  <si>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</si>
  <si>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</si>
  <si>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</si>
  <si>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</si>
  <si>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</si>
  <si>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</si>
  <si>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</si>
  <si>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</si>
  <si>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</si>
  <si>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</si>
  <si>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</si>
  <si>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</si>
  <si>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</si>
  <si>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</si>
  <si>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</si>
  <si>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</si>
  <si>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</si>
  <si>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</si>
  <si>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</si>
  <si>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</si>
  <si>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</si>
  <si>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</si>
  <si>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</si>
  <si>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</si>
  <si>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</si>
  <si>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</si>
  <si>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</si>
  <si>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</si>
  <si>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</si>
  <si>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</si>
  <si>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</si>
  <si>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</si>
  <si>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</si>
  <si>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</si>
  <si>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</si>
  <si>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</si>
  <si>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</si>
  <si>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</si>
  <si>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</si>
  <si>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</si>
  <si>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</si>
  <si>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</si>
  <si>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</si>
  <si>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</si>
  <si>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</si>
  <si>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</si>
  <si>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</si>
  <si>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</si>
  <si>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</si>
  <si>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</si>
  <si>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</si>
  <si>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</si>
  <si>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</si>
  <si>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</si>
  <si>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</si>
  <si>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</si>
  <si>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</si>
  <si>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</si>
  <si>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</si>
  <si>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</si>
  <si>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</si>
  <si>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</si>
  <si>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</si>
  <si>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</si>
  <si>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</si>
  <si>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</si>
  <si>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</si>
  <si>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</si>
  <si>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</si>
  <si>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</si>
  <si>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</si>
  <si>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</si>
  <si>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</si>
  <si>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</si>
  <si>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</si>
  <si>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</si>
  <si>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</si>
  <si>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</si>
  <si>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</si>
  <si>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</si>
  <si>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</si>
  <si>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</si>
  <si>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</si>
  <si>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</si>
  <si>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</si>
  <si>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</si>
  <si>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</si>
  <si>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</si>
  <si>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</si>
  <si>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</si>
  <si>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</si>
  <si>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</si>
  <si>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</si>
  <si>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</si>
  <si>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</si>
  <si>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</si>
  <si>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</si>
  <si>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</si>
  <si>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</si>
  <si>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</si>
  <si>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</si>
  <si>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</si>
  <si>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</si>
  <si>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</si>
  <si>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</si>
  <si>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</si>
  <si>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</si>
  <si>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</si>
  <si>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</si>
  <si>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</si>
  <si>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</si>
  <si>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</si>
  <si>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</si>
  <si>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</si>
  <si>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</si>
  <si>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</si>
  <si>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</si>
  <si>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</si>
  <si>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</si>
  <si>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</si>
  <si>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</si>
  <si>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</si>
  <si>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</si>
  <si>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</si>
  <si>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</si>
  <si>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</si>
  <si>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</si>
  <si>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</si>
  <si>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</si>
  <si>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</si>
  <si>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</si>
  <si>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</si>
  <si>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</si>
  <si>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</si>
  <si>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</si>
  <si>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</si>
  <si>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</si>
  <si>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</si>
  <si>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</si>
  <si>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</si>
  <si>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</si>
  <si>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</si>
  <si>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</si>
  <si>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</si>
  <si>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</si>
  <si>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</si>
  <si>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</si>
  <si>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</si>
  <si>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</si>
  <si>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</si>
  <si>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</si>
  <si>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</si>
  <si>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</si>
  <si>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</si>
  <si>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</si>
  <si>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</si>
  <si>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</si>
  <si>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</si>
  <si>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</si>
  <si>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</si>
  <si>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</si>
  <si>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</si>
  <si>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</si>
  <si>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</si>
  <si>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</si>
  <si>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</si>
  <si>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</si>
  <si>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</si>
  <si>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</si>
  <si>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</si>
  <si>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</si>
  <si>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</si>
  <si>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</si>
  <si>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</si>
  <si>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</si>
  <si>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</si>
  <si>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</si>
  <si>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</si>
  <si>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</si>
  <si>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</si>
  <si>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</si>
  <si>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</si>
  <si>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</si>
  <si>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</si>
  <si>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</si>
  <si>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</si>
  <si>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</si>
  <si>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</si>
  <si>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</si>
  <si>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</si>
  <si>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</si>
  <si>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</si>
  <si>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</si>
  <si>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</si>
  <si>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</si>
  <si>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</si>
  <si>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</si>
  <si>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</si>
  <si>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</si>
  <si>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</si>
  <si>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</si>
  <si>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</si>
  <si>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</si>
  <si>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</si>
  <si>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</si>
  <si>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</si>
  <si>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</si>
  <si>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</si>
  <si>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</si>
  <si>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</si>
  <si>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</si>
  <si>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</si>
  <si>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</si>
  <si>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</si>
  <si>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</si>
  <si>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</si>
  <si>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</si>
  <si>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</si>
  <si>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</si>
  <si>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</si>
  <si>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</si>
  <si>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</si>
  <si>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</si>
  <si>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</si>
  <si>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</si>
  <si>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</si>
  <si>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</si>
  <si>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</si>
  <si>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</si>
  <si>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</si>
  <si>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</si>
  <si>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</si>
  <si>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</si>
  <si>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</si>
  <si>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</si>
  <si>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</si>
  <si>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</si>
  <si>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</si>
  <si>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</si>
  <si>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</si>
  <si>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</si>
  <si>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</si>
  <si>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</si>
  <si>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</si>
  <si>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</si>
  <si>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</si>
  <si>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</si>
  <si>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</si>
  <si>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</si>
  <si>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</si>
  <si>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</si>
  <si>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</si>
  <si>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</si>
  <si>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</si>
  <si>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</si>
  <si>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</si>
  <si>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</si>
  <si>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</si>
  <si>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</si>
  <si>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</si>
  <si>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</si>
  <si>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</si>
  <si>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</si>
  <si>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</si>
  <si>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</si>
  <si>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</si>
  <si>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</si>
  <si>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</si>
  <si>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</si>
  <si>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</si>
  <si>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</si>
  <si>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</si>
  <si>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</si>
  <si>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</si>
  <si>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</si>
  <si>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</si>
  <si>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</si>
  <si>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</si>
  <si>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</si>
  <si>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</si>
  <si>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</si>
  <si>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</si>
  <si>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</si>
  <si>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</si>
  <si>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</si>
  <si>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</si>
  <si>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</si>
  <si>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</si>
  <si>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</si>
  <si>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</si>
  <si>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</si>
  <si>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</si>
  <si>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</si>
  <si>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</si>
  <si>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</si>
  <si>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</si>
  <si>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</si>
  <si>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</si>
  <si>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</si>
  <si>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</si>
  <si>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</si>
  <si>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</si>
  <si>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</si>
  <si>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</si>
  <si>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</si>
  <si>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</si>
  <si>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</si>
  <si>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</si>
  <si>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</si>
  <si>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</si>
  <si>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</si>
  <si>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</si>
  <si>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</si>
  <si>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</si>
  <si>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</si>
  <si>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</si>
  <si>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</si>
  <si>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</si>
  <si>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</si>
  <si>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</si>
  <si>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</si>
  <si>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</si>
  <si>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</si>
  <si>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</si>
  <si>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</si>
  <si>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</si>
  <si>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</si>
  <si>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</si>
  <si>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</si>
  <si>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</si>
  <si>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</si>
  <si>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</si>
  <si>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</si>
  <si>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</si>
  <si>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</si>
  <si>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</si>
  <si>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</si>
  <si>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</si>
  <si>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</si>
  <si>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</si>
  <si>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</si>
  <si>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</si>
  <si>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</si>
  <si>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</si>
  <si>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</si>
  <si>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</si>
  <si>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</si>
  <si>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</si>
  <si>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</si>
  <si>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</si>
  <si>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</si>
  <si>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</si>
  <si>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</si>
  <si>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</si>
  <si>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</si>
  <si>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</si>
  <si>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</si>
  <si>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</si>
  <si>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</si>
  <si>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</si>
  <si>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</si>
  <si>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</si>
  <si>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</si>
  <si>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</si>
  <si>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</si>
  <si>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</si>
  <si>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</si>
  <si>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</si>
  <si>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</si>
  <si>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</si>
  <si>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</si>
  <si>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</si>
  <si>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</si>
  <si>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</si>
  <si>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</si>
  <si>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</si>
  <si>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</si>
  <si>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</si>
  <si>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</si>
  <si>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</si>
  <si>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</si>
  <si>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</si>
  <si>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</si>
  <si>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</si>
  <si>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</si>
  <si>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</si>
  <si>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</si>
  <si>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</si>
  <si>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</si>
  <si>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</si>
  <si>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</si>
  <si>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</si>
  <si>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</si>
  <si>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</si>
  <si>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</si>
  <si>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</si>
  <si>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</si>
  <si>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</si>
  <si>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</si>
  <si>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</si>
  <si>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</si>
  <si>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</si>
  <si>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</si>
  <si>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</si>
  <si>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</si>
  <si>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</si>
  <si>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</si>
  <si>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</si>
  <si>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</si>
  <si>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</si>
  <si>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</si>
  <si>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</si>
  <si>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</si>
  <si>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</si>
  <si>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</si>
  <si>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</si>
  <si>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</si>
  <si>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</si>
  <si>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</si>
  <si>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</si>
  <si>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</si>
  <si>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</si>
  <si>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</si>
  <si>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</si>
  <si>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</si>
  <si>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</si>
  <si>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</si>
  <si>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</si>
  <si>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</si>
  <si>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</si>
  <si>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</si>
  <si>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</si>
  <si>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</si>
  <si>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</si>
  <si>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</si>
  <si>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</si>
  <si>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</si>
  <si>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</si>
  <si>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</si>
  <si>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</si>
  <si>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</si>
  <si>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</si>
  <si>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</si>
  <si>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</si>
  <si>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</si>
  <si>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</si>
  <si>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</si>
  <si>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</si>
  <si>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</si>
  <si>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</si>
  <si>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</si>
  <si>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</si>
  <si>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</si>
  <si>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</si>
  <si>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</si>
  <si>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</si>
  <si>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</si>
  <si>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</si>
  <si>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</si>
  <si>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</si>
  <si>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</si>
  <si>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</si>
  <si>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</si>
  <si>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</si>
  <si>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</si>
  <si>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</si>
  <si>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</si>
  <si>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</si>
  <si>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</si>
  <si>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</si>
  <si>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</si>
  <si>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</si>
  <si>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</si>
  <si>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</si>
  <si>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</si>
  <si>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</si>
  <si>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</si>
  <si>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</si>
  <si>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</si>
  <si>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</si>
  <si>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</si>
  <si>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</si>
  <si>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</si>
  <si>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</si>
  <si>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</si>
  <si>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</si>
  <si>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</si>
  <si>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</si>
  <si>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</si>
  <si>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</si>
  <si>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</si>
  <si>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</si>
  <si>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</si>
  <si>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</si>
  <si>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</si>
  <si>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</si>
  <si>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</si>
  <si>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</si>
  <si>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</si>
  <si>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</si>
  <si>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</si>
  <si>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</si>
  <si>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</si>
  <si>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</si>
  <si>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</si>
  <si>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</si>
  <si>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</si>
  <si>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</si>
  <si>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</si>
  <si>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</si>
  <si>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</si>
  <si>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</si>
  <si>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</si>
  <si>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</si>
  <si>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</si>
  <si>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</si>
  <si>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</si>
  <si>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</si>
  <si>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</si>
  <si>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</si>
  <si>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</si>
  <si>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</si>
  <si>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</si>
  <si>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</si>
  <si>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</si>
  <si>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</si>
  <si>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</si>
  <si>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</si>
  <si>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</si>
  <si>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</si>
  <si>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</si>
  <si>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</si>
  <si>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</si>
  <si>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</si>
  <si>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</si>
  <si>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</si>
  <si>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</si>
  <si>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</si>
  <si>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</si>
  <si>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</si>
  <si>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</si>
  <si>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</si>
  <si>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</si>
  <si>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</si>
  <si>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</si>
  <si>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</si>
  <si>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</si>
  <si>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</si>
  <si>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</si>
  <si>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</si>
  <si>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</si>
  <si>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</si>
  <si>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</si>
  <si>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</si>
  <si>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</si>
  <si>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</si>
  <si>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</si>
  <si>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</si>
  <si>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</si>
  <si>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</si>
  <si>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</si>
  <si>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</si>
  <si>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</si>
  <si>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</si>
  <si>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</si>
  <si>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</si>
  <si>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</si>
  <si>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</si>
  <si>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</si>
  <si>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</si>
  <si>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</si>
  <si>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</si>
  <si>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</si>
  <si>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</si>
  <si>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</si>
  <si>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</si>
  <si>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</si>
  <si>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</si>
  <si>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</si>
  <si>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</si>
  <si>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</si>
  <si>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</si>
  <si>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</si>
  <si>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</si>
  <si>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</si>
  <si>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</si>
  <si>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</si>
  <si>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</si>
  <si>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</si>
  <si>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</si>
  <si>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</si>
  <si>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</si>
  <si>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</si>
  <si>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</si>
  <si>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</si>
  <si>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</si>
  <si>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</si>
  <si>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</si>
  <si>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</si>
  <si>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</si>
  <si>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</si>
  <si>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</si>
  <si>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</si>
  <si>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</si>
  <si>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</si>
  <si>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</si>
  <si>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</si>
  <si>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</si>
  <si>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</si>
  <si>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</si>
  <si>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</si>
  <si>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</si>
  <si>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</si>
  <si>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</si>
  <si>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</si>
  <si>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</si>
  <si>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</si>
  <si>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</si>
  <si>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</si>
  <si>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</si>
  <si>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</si>
  <si>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</si>
  <si>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</si>
  <si>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</si>
  <si>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</si>
  <si>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</si>
  <si>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</si>
  <si>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</si>
  <si>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</si>
  <si>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</si>
  <si>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</si>
  <si>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</si>
  <si>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</si>
  <si>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</si>
  <si>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</si>
  <si>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</si>
  <si>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</si>
  <si>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</si>
  <si>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</si>
  <si>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</si>
  <si>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</si>
  <si>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</si>
  <si>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</si>
  <si>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</si>
  <si>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</si>
  <si>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</si>
  <si>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</si>
  <si>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</si>
  <si>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</si>
  <si>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</si>
  <si>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</si>
  <si>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</si>
  <si>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</si>
  <si>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</si>
  <si>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</si>
  <si>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</si>
  <si>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</si>
  <si>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</si>
  <si>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</si>
  <si>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</si>
  <si>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</si>
  <si>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</si>
  <si>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</si>
  <si>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</si>
  <si>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</si>
  <si>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</si>
  <si>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</si>
  <si>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</si>
  <si>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</si>
  <si>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</si>
  <si>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</si>
  <si>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</si>
  <si>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</si>
  <si>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</si>
  <si>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</si>
  <si>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</si>
  <si>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</si>
  <si>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</si>
  <si>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</si>
  <si>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</si>
  <si>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</si>
  <si>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</si>
  <si>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</si>
  <si>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</si>
  <si>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</si>
  <si>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</si>
  <si>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</si>
  <si>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</si>
  <si>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</si>
  <si>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</si>
  <si>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</si>
  <si>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</si>
  <si>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</si>
  <si>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</si>
  <si>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</si>
  <si>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</si>
  <si>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</si>
  <si>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</si>
  <si>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</si>
  <si>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</si>
  <si>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</si>
  <si>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</si>
  <si>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</si>
  <si>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</si>
  <si>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</si>
  <si>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</si>
  <si>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</si>
  <si>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</si>
  <si>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</si>
  <si>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</si>
  <si>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</si>
  <si>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</si>
  <si>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</si>
  <si>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</si>
  <si>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</si>
  <si>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</si>
  <si>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</si>
  <si>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</si>
  <si>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</si>
  <si>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</si>
  <si>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</si>
  <si>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</si>
  <si>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</si>
  <si>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</si>
  <si>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</si>
  <si>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</si>
  <si>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</si>
  <si>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</si>
  <si>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</si>
  <si>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</si>
  <si>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</si>
  <si>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</si>
  <si>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</si>
  <si>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</si>
  <si>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</si>
  <si>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</si>
  <si>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</si>
  <si>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</si>
  <si>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</si>
  <si>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</si>
  <si>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</si>
  <si>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</si>
  <si>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</si>
  <si>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</si>
  <si>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</si>
  <si>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</si>
  <si>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</si>
  <si>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</si>
  <si>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</si>
  <si>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</si>
  <si>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</si>
  <si>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</si>
  <si>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</si>
  <si>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</si>
  <si>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</si>
  <si>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</si>
  <si>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</si>
  <si>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</si>
  <si>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</si>
  <si>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</si>
  <si>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</si>
  <si>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</si>
  <si>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</si>
  <si>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</si>
  <si>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</si>
  <si>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</si>
  <si>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</si>
  <si>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</si>
  <si>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</si>
  <si>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</si>
  <si>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</si>
  <si>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</si>
  <si>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</si>
  <si>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</si>
  <si>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</si>
  <si>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</si>
  <si>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</si>
  <si>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</si>
  <si>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</si>
  <si>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</si>
  <si>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</si>
  <si>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</si>
  <si>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</si>
  <si>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</si>
  <si>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</si>
  <si>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</si>
  <si>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</si>
  <si>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</si>
  <si>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</si>
  <si>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</si>
  <si>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</si>
  <si>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</si>
  <si>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</si>
  <si>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</si>
  <si>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</si>
  <si>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</si>
  <si>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</si>
  <si>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</si>
  <si>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</si>
  <si>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</si>
  <si>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</si>
  <si>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</si>
  <si>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</si>
  <si>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</si>
  <si>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</si>
  <si>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</si>
  <si>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</si>
  <si>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</si>
  <si>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</si>
  <si>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</si>
  <si>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</si>
  <si>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</si>
  <si>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</si>
  <si>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</si>
  <si>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</si>
  <si>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</si>
  <si>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</si>
  <si>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</si>
  <si>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</si>
  <si>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</si>
  <si>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</si>
  <si>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</si>
  <si>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</si>
  <si>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</si>
  <si>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</si>
  <si>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</si>
  <si>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</si>
  <si>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</si>
  <si>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</si>
  <si>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</si>
  <si>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</si>
  <si>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</si>
  <si>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</si>
  <si>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</si>
  <si>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</si>
  <si>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</si>
  <si>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</si>
  <si>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</si>
  <si>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</si>
  <si>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</si>
  <si>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</si>
  <si>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</si>
  <si>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</si>
  <si>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</si>
  <si>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</si>
  <si>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</si>
  <si>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</si>
  <si>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</si>
  <si>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</si>
  <si>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</si>
  <si>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</si>
  <si>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</si>
  <si>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</si>
  <si>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</si>
  <si>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</si>
  <si>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</si>
  <si>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</si>
  <si>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</si>
  <si>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</si>
  <si>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</si>
  <si>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</si>
  <si>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</si>
  <si>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</si>
  <si>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</si>
  <si>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</si>
  <si>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</si>
  <si>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</si>
  <si>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</si>
  <si>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</si>
  <si>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</si>
  <si>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</si>
  <si>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</si>
  <si>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</si>
  <si>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</si>
  <si>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</si>
  <si>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</si>
  <si>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</si>
  <si>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</si>
  <si>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</si>
  <si>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</si>
  <si>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</si>
  <si>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</si>
  <si>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</si>
  <si>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</si>
  <si>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</si>
  <si>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</si>
  <si>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</si>
  <si>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</si>
  <si>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</si>
  <si>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</si>
  <si>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</si>
  <si>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</si>
  <si>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</si>
  <si>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</si>
  <si>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</si>
  <si>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</si>
  <si>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</si>
  <si>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</si>
  <si>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</si>
  <si>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</si>
  <si>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</si>
  <si>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</si>
  <si>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</si>
  <si>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</si>
  <si>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</si>
  <si>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</si>
  <si>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</si>
  <si>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</si>
  <si>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</si>
  <si>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</si>
  <si>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</si>
  <si>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</si>
  <si>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</si>
  <si>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</si>
  <si>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</si>
  <si>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</si>
  <si>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</si>
  <si>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</si>
  <si>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</si>
  <si>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</si>
  <si>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</si>
  <si>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</si>
  <si>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</si>
  <si>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</si>
  <si>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</si>
  <si>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</si>
  <si>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</si>
  <si>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</si>
  <si>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</si>
  <si>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</si>
  <si>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</si>
  <si>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</si>
  <si>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</si>
  <si>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</si>
  <si>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</si>
  <si>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</si>
  <si>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</si>
  <si>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</si>
  <si>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</si>
  <si>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</si>
  <si>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</si>
  <si>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</si>
  <si>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</si>
  <si>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</si>
  <si>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</si>
  <si>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</si>
  <si>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</si>
  <si>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</si>
  <si>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</si>
  <si>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</si>
  <si>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</si>
  <si>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</si>
  <si>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</si>
  <si>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</si>
  <si>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</si>
  <si>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</si>
  <si>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</si>
  <si>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</si>
  <si>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</si>
  <si>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</si>
  <si>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</si>
  <si>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</si>
  <si>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</si>
  <si>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</si>
  <si>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</si>
  <si>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</si>
  <si>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</si>
  <si>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</si>
  <si>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</si>
  <si>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</si>
  <si>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</si>
  <si>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</si>
  <si>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</si>
  <si>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</si>
  <si>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</si>
  <si>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</si>
  <si>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</si>
  <si>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</si>
  <si>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</si>
  <si>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</si>
  <si>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</si>
  <si>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</si>
  <si>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</si>
  <si>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</si>
  <si>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</si>
  <si>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</si>
  <si>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</si>
  <si>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</si>
  <si>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</si>
  <si>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</si>
  <si>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</si>
  <si>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</si>
  <si>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</si>
  <si>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</si>
  <si>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</si>
  <si>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</si>
  <si>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</si>
  <si>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</si>
  <si>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</si>
  <si>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</si>
  <si>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</si>
  <si>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</si>
  <si>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</si>
  <si>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</si>
  <si>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</si>
  <si>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</si>
  <si>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</si>
  <si>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</si>
  <si>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</si>
  <si>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</si>
  <si>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</si>
  <si>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</si>
  <si>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</si>
  <si>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</si>
  <si>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</si>
  <si>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</si>
  <si>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</si>
  <si>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</si>
  <si>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</si>
  <si>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</si>
  <si>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</si>
  <si>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</si>
  <si>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</si>
  <si>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</si>
  <si>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</si>
  <si>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</si>
  <si>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</si>
  <si>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</si>
  <si>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</si>
  <si>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</si>
  <si>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</si>
  <si>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</si>
  <si>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</si>
  <si>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</si>
  <si>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</si>
  <si>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</si>
  <si>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</si>
  <si>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</si>
  <si>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</si>
  <si>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</si>
  <si>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</si>
  <si>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</si>
  <si>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</si>
  <si>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</si>
  <si>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</si>
  <si>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</si>
  <si>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</si>
  <si>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</si>
  <si>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</si>
  <si>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</si>
  <si>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</si>
  <si>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</si>
  <si>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</si>
  <si>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</si>
  <si>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</si>
  <si>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</si>
  <si>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</si>
  <si>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</si>
  <si>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</si>
  <si>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</si>
  <si>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</si>
  <si>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</si>
  <si>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</si>
  <si>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</si>
  <si>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</si>
  <si>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</si>
  <si>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</si>
  <si>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</si>
  <si>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</si>
  <si>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</si>
  <si>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</si>
  <si>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</si>
  <si>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</si>
  <si>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</si>
  <si>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</si>
  <si>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</si>
  <si>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</si>
  <si>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</si>
  <si>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</si>
  <si>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</si>
  <si>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</si>
  <si>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</si>
  <si>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</si>
  <si>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</si>
  <si>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</si>
  <si>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</si>
  <si>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</si>
  <si>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</si>
  <si>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</si>
  <si>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</si>
  <si>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</si>
  <si>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</si>
  <si>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</si>
  <si>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</si>
  <si>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</si>
  <si>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</si>
  <si>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</si>
  <si>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</si>
  <si>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</si>
  <si>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</si>
  <si>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</si>
  <si>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</si>
  <si>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</si>
  <si>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</si>
  <si>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</si>
  <si>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</si>
  <si>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</si>
  <si>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</si>
  <si>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</si>
  <si>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</si>
  <si>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</si>
  <si>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</si>
  <si>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</si>
  <si>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</si>
  <si>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</si>
  <si>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</si>
  <si>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</si>
  <si>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</si>
  <si>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</si>
  <si>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</si>
  <si>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</si>
  <si>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</si>
  <si>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</si>
  <si>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</si>
  <si>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</si>
  <si>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</si>
  <si>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</si>
  <si>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</si>
  <si>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</si>
  <si>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</si>
  <si>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</si>
  <si>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</si>
  <si>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</si>
  <si>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</si>
  <si>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</si>
  <si>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</si>
  <si>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</si>
  <si>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</si>
  <si>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</si>
  <si>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</si>
  <si>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</si>
  <si>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</si>
  <si>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</si>
  <si>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</si>
  <si>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</si>
  <si>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</si>
  <si>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</si>
  <si>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</si>
  <si>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</si>
  <si>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</si>
  <si>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</si>
  <si>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</si>
  <si>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</si>
  <si>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</si>
  <si>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</si>
  <si>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</si>
  <si>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</si>
  <si>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</si>
  <si>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</si>
  <si>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</si>
  <si>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</si>
  <si>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</si>
  <si>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</si>
  <si>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</si>
  <si>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</si>
  <si>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</si>
  <si>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</si>
  <si>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</si>
  <si>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</si>
  <si>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</si>
  <si>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</si>
  <si>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</si>
  <si>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</si>
  <si>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</si>
  <si>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</si>
  <si>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</si>
  <si>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</si>
  <si>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</si>
  <si>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</si>
  <si>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</si>
  <si>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</si>
  <si>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</si>
  <si>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</si>
  <si>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</si>
  <si>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</si>
  <si>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</si>
  <si>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</si>
  <si>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</si>
  <si>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</si>
  <si>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</si>
  <si>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</si>
  <si>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</si>
  <si>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</si>
  <si>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</si>
  <si>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</si>
  <si>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</si>
  <si>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</si>
  <si>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</si>
  <si>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</si>
  <si>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</si>
  <si>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</si>
  <si>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</si>
  <si>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</si>
  <si>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</si>
  <si>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</si>
  <si>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</si>
  <si>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</si>
  <si>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</si>
  <si>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</si>
  <si>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</si>
  <si>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</si>
  <si>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</si>
  <si>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</si>
  <si>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</si>
  <si>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</si>
  <si>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</si>
  <si>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</si>
  <si>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</si>
  <si>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</si>
  <si>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</si>
  <si>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</si>
  <si>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</si>
  <si>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</si>
  <si>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</si>
  <si>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</si>
  <si>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</si>
  <si>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</si>
  <si>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</si>
  <si>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</si>
  <si>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</si>
  <si>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</si>
  <si>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</si>
  <si>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</si>
  <si>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</si>
  <si>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</si>
  <si>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</si>
  <si>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</si>
  <si>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</si>
  <si>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</si>
  <si>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</si>
  <si>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</si>
  <si>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</si>
  <si>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</si>
  <si>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</si>
  <si>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</si>
  <si>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</si>
  <si>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</si>
  <si>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</si>
  <si>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</si>
  <si>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</si>
  <si>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</si>
  <si>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</si>
  <si>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</si>
  <si>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</si>
  <si>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</si>
  <si>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</si>
  <si>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</si>
  <si>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</si>
  <si>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</si>
  <si>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</si>
  <si>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</si>
  <si>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</si>
  <si>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</si>
  <si>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</si>
  <si>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</si>
  <si>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</si>
  <si>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</si>
  <si>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</si>
  <si>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</si>
  <si>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</si>
  <si>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</si>
  <si>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</si>
  <si>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</si>
  <si>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</si>
  <si>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</si>
  <si>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</si>
  <si>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</si>
  <si>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</si>
  <si>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</si>
  <si>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</si>
  <si>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</si>
  <si>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</si>
  <si>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</si>
  <si>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</si>
  <si>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</si>
  <si>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</si>
  <si>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</si>
  <si>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</si>
  <si>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</si>
  <si>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</si>
  <si>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</si>
  <si>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</si>
  <si>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</si>
  <si>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</si>
  <si>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</si>
  <si>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</si>
  <si>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</si>
  <si>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</si>
  <si>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</si>
  <si>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</si>
  <si>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</si>
  <si>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</si>
  <si>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</si>
  <si>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</si>
  <si>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</si>
  <si>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</si>
  <si>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</si>
  <si>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</si>
  <si>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</si>
  <si>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</si>
  <si>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</si>
  <si>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</si>
  <si>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</si>
  <si>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</si>
  <si>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</si>
  <si>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</si>
  <si>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</si>
  <si>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</si>
  <si>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</si>
  <si>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</si>
  <si>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</si>
  <si>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</si>
  <si>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</si>
  <si>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</si>
  <si>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</si>
  <si>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</si>
  <si>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</si>
  <si>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</si>
  <si>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</si>
  <si>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</si>
  <si>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</si>
  <si>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</si>
  <si>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</si>
  <si>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</si>
  <si>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</si>
  <si>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</si>
  <si>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</si>
  <si>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</si>
  <si>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</si>
  <si>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</si>
  <si>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</si>
  <si>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</si>
  <si>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</si>
  <si>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</si>
  <si>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</si>
  <si>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</si>
  <si>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</si>
  <si>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</si>
  <si>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</si>
  <si>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</si>
  <si>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</si>
  <si>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</si>
  <si>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</si>
  <si>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</si>
  <si>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</si>
  <si>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</si>
  <si>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</si>
  <si>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</si>
  <si>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</si>
  <si>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</si>
  <si>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</si>
  <si>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</si>
  <si>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</si>
  <si>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</si>
  <si>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</si>
  <si>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</si>
  <si>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</si>
  <si>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</si>
  <si>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</si>
  <si>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</si>
  <si>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</si>
  <si>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</si>
  <si>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</si>
  <si>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</si>
  <si>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</si>
  <si>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</si>
  <si>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</si>
  <si>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</si>
  <si>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</si>
  <si>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</si>
  <si>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</si>
  <si>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</si>
  <si>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</si>
  <si>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</si>
  <si>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</si>
  <si>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</si>
  <si>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</si>
  <si>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</si>
  <si>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</si>
  <si>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</si>
  <si>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</si>
  <si>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</si>
  <si>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</si>
  <si>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</si>
  <si>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</si>
  <si>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</si>
  <si>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</si>
  <si>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</si>
  <si>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</si>
  <si>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</si>
  <si>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</si>
  <si>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</si>
  <si>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</si>
  <si>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</si>
  <si>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</si>
  <si>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</si>
  <si>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</si>
  <si>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</si>
  <si>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</si>
  <si>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</si>
  <si>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</si>
  <si>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</si>
  <si>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</si>
  <si>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</si>
  <si>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</si>
  <si>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</si>
  <si>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</si>
  <si>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</si>
  <si>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</si>
  <si>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</si>
  <si>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</si>
  <si>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</si>
  <si>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</si>
  <si>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</si>
  <si>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</si>
  <si>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</si>
  <si>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</si>
  <si>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</si>
  <si>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</si>
  <si>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</si>
  <si>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</si>
  <si>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</si>
  <si>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</si>
  <si>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</si>
  <si>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</si>
  <si>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</si>
  <si>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</si>
  <si>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</si>
  <si>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</si>
  <si>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</si>
  <si>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</si>
  <si>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</si>
  <si>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</si>
  <si>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</si>
  <si>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</si>
  <si>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</si>
  <si>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</si>
  <si>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</si>
  <si>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</si>
  <si>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</si>
  <si>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</si>
  <si>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</si>
  <si>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</si>
  <si>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</si>
  <si>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</si>
  <si>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</si>
  <si>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</si>
  <si>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</si>
  <si>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</si>
  <si>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</si>
  <si>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</si>
  <si>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</si>
  <si>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</si>
  <si>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</si>
  <si>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</si>
  <si>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</si>
  <si>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</si>
  <si>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</si>
  <si>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</si>
  <si>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</si>
  <si>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</si>
  <si>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</si>
  <si>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</si>
  <si>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</si>
  <si>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</si>
  <si>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</si>
  <si>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</si>
  <si>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</si>
  <si>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</si>
  <si>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</si>
  <si>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</si>
  <si>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</si>
  <si>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</si>
  <si>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</si>
  <si>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</si>
  <si>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</si>
  <si>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</si>
  <si>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</si>
  <si>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</si>
  <si>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</si>
  <si>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</si>
  <si>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</si>
  <si>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</si>
  <si>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</si>
  <si>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</si>
  <si>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</si>
  <si>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</si>
  <si>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</si>
  <si>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</si>
  <si>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</si>
  <si>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</si>
  <si>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</si>
  <si>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</si>
  <si>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</si>
  <si>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</si>
  <si>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</si>
  <si>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</si>
  <si>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</si>
  <si>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</si>
  <si>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</si>
  <si>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</si>
  <si>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</si>
  <si>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</si>
  <si>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</si>
  <si>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</si>
  <si>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</si>
  <si>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</si>
  <si>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</si>
  <si>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</si>
  <si>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</si>
  <si>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</si>
  <si>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</si>
  <si>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</si>
  <si>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</si>
  <si>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</si>
  <si>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</si>
  <si>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</si>
  <si>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</si>
  <si>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</si>
  <si>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</si>
  <si>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</si>
  <si>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</si>
  <si>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</si>
  <si>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</si>
  <si>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</si>
  <si>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</si>
  <si>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</si>
  <si>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</si>
  <si>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</si>
  <si>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</si>
  <si>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</si>
  <si>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</si>
  <si>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</si>
  <si>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</si>
  <si>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</si>
  <si>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</si>
  <si>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</si>
  <si>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</si>
  <si>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</si>
  <si>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</si>
  <si>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</si>
  <si>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</si>
  <si>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</si>
  <si>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</si>
  <si>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</si>
  <si>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</si>
  <si>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</si>
  <si>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</si>
  <si>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</si>
  <si>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</si>
  <si>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</si>
  <si>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</si>
  <si>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</si>
  <si>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</si>
  <si>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</si>
  <si>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</si>
  <si>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</si>
  <si>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</si>
  <si>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</si>
  <si>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</si>
  <si>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</si>
  <si>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</si>
  <si>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</si>
  <si>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</si>
  <si>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</si>
  <si>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</si>
  <si>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</si>
  <si>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</si>
  <si>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</si>
  <si>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</si>
  <si>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</si>
  <si>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</si>
  <si>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</si>
  <si>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</si>
  <si>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</si>
  <si>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</si>
  <si>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</si>
  <si>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</si>
  <si>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</si>
  <si>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</si>
  <si>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</si>
  <si>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</si>
  <si>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</si>
  <si>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</si>
  <si>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</si>
  <si>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</si>
  <si>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</si>
  <si>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</si>
  <si>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</si>
  <si>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</si>
  <si>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</si>
  <si>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</si>
  <si>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</si>
  <si>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</si>
  <si>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</si>
  <si>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</si>
  <si>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</si>
  <si>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</si>
  <si>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</si>
  <si>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</si>
  <si>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</si>
  <si>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</si>
  <si>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</si>
  <si>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</si>
  <si>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</si>
  <si>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</si>
  <si>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</si>
  <si>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</si>
  <si>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</si>
  <si>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</si>
  <si>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</si>
  <si>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</si>
  <si>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</si>
  <si>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</si>
  <si>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</si>
  <si>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</si>
  <si>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</si>
  <si>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</si>
  <si>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</si>
  <si>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</si>
  <si>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</si>
  <si>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</si>
  <si>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</si>
  <si>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</si>
  <si>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</si>
  <si>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</si>
  <si>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</si>
  <si>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</si>
  <si>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</si>
  <si>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</si>
  <si>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</si>
  <si>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</si>
  <si>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</si>
  <si>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</si>
  <si>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</si>
  <si>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</si>
  <si>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</si>
  <si>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</si>
  <si>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</si>
  <si>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</si>
  <si>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</si>
  <si>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</si>
  <si>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</si>
  <si>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</si>
  <si>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</si>
  <si>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</si>
  <si>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</si>
  <si>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</si>
  <si>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</si>
  <si>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</si>
  <si>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</si>
  <si>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</si>
  <si>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</si>
  <si>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</si>
  <si>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</si>
  <si>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</si>
  <si>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</si>
  <si>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</si>
  <si>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</si>
  <si>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</si>
  <si>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</si>
  <si>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</si>
  <si>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</si>
  <si>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</si>
  <si>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</si>
  <si>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</si>
  <si>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</si>
  <si>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</si>
  <si>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</si>
  <si>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</si>
  <si>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</si>
  <si>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</si>
  <si>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</si>
  <si>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</si>
  <si>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</si>
  <si>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</si>
  <si>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</si>
  <si>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</si>
  <si>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</si>
  <si>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</si>
  <si>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</si>
  <si>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</si>
  <si>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</si>
  <si>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</si>
  <si>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</si>
  <si>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</si>
  <si>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</si>
  <si>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</si>
  <si>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</si>
  <si>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</si>
  <si>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</si>
  <si>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</si>
  <si>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</si>
  <si>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</si>
  <si>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</si>
  <si>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</si>
  <si>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</si>
  <si>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</si>
  <si>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</si>
  <si>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</si>
  <si>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</si>
  <si>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</si>
  <si>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</si>
  <si>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</si>
  <si>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</si>
  <si>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</si>
  <si>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</si>
  <si>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</si>
  <si>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</si>
  <si>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</si>
  <si>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</si>
  <si>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</si>
  <si>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</si>
  <si>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</si>
  <si>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</si>
  <si>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</si>
  <si>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</si>
  <si>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</si>
  <si>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</si>
  <si>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</si>
  <si>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</si>
  <si>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</si>
  <si>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</si>
  <si>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</si>
  <si>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</si>
  <si>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</si>
  <si>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</si>
  <si>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</si>
  <si>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</si>
  <si>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</si>
  <si>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</si>
  <si>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</si>
  <si>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</si>
  <si>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</si>
  <si>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</si>
  <si>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</si>
  <si>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</si>
  <si>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</si>
  <si>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</si>
  <si>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</si>
  <si>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</si>
  <si>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</si>
  <si>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</si>
  <si>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</si>
  <si>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</si>
  <si>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</si>
  <si>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</si>
  <si>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</si>
  <si>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</si>
  <si>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</si>
  <si>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</si>
  <si>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</si>
  <si>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</si>
  <si>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</si>
  <si>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</si>
  <si>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</si>
  <si>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</si>
  <si>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</si>
  <si>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</si>
  <si>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</si>
  <si>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</si>
  <si>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</si>
  <si>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</si>
  <si>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</si>
  <si>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</si>
  <si>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</si>
  <si>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</si>
  <si>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</si>
  <si>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</si>
  <si>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</si>
  <si>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</si>
  <si>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</si>
  <si>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</si>
  <si>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</si>
  <si>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</si>
  <si>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</si>
  <si>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</si>
  <si>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</si>
  <si>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</si>
  <si>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</si>
  <si>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</si>
  <si>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</si>
  <si>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</si>
  <si>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</si>
  <si>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</si>
  <si>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</si>
  <si>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</si>
  <si>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</si>
  <si>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</si>
  <si>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</si>
  <si>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</si>
  <si>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</si>
  <si>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</si>
  <si>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</si>
  <si>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</si>
  <si>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</si>
  <si>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</si>
  <si>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</si>
  <si>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</si>
  <si>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</si>
  <si>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</si>
  <si>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</si>
  <si>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</si>
  <si>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</si>
  <si>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</si>
  <si>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</si>
  <si>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</si>
  <si>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</si>
  <si>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</si>
  <si>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</si>
  <si>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</si>
  <si>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</si>
  <si>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</si>
  <si>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</si>
  <si>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</si>
  <si>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</si>
  <si>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</si>
  <si>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</si>
  <si>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</si>
  <si>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</si>
  <si>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</si>
  <si>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</si>
  <si>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</si>
  <si>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</si>
  <si>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</si>
  <si>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</si>
  <si>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</si>
  <si>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</si>
  <si>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</si>
  <si>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</si>
  <si>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</si>
  <si>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</si>
  <si>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</si>
  <si>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</si>
  <si>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</si>
  <si>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</si>
  <si>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</si>
  <si>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</si>
  <si>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</si>
  <si>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</si>
  <si>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</si>
  <si>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</si>
  <si>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</si>
  <si>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</si>
  <si>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</si>
  <si>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</si>
  <si>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</si>
  <si>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</si>
  <si>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</si>
  <si>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</si>
  <si>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</si>
  <si>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</si>
  <si>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</si>
  <si>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</si>
  <si>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</si>
  <si>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</si>
  <si>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</si>
  <si>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</si>
  <si>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</si>
  <si>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</si>
  <si>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</si>
  <si>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</si>
  <si>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</si>
  <si>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</si>
  <si>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</si>
  <si>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</si>
  <si>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</si>
  <si>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</si>
  <si>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</si>
  <si>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</si>
  <si>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</si>
  <si>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</si>
  <si>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</si>
  <si>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</si>
  <si>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</si>
  <si>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</si>
  <si>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</si>
  <si>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</si>
  <si>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</si>
  <si>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</si>
  <si>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</si>
  <si>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</si>
  <si>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</si>
  <si>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</si>
  <si>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</si>
  <si>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</si>
  <si>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</si>
  <si>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</si>
  <si>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</si>
  <si>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</si>
  <si>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</si>
  <si>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</si>
  <si>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</si>
  <si>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</si>
  <si>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</si>
  <si>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</si>
  <si>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</si>
  <si>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</si>
  <si>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</si>
  <si>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</si>
  <si>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</si>
  <si>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</si>
  <si>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</si>
  <si>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</si>
  <si>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</si>
  <si>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</si>
  <si>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</si>
  <si>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</si>
  <si>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</si>
  <si>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</si>
  <si>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</si>
  <si>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</si>
  <si>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</si>
  <si>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</si>
  <si>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</si>
  <si>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</si>
  <si>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</si>
  <si>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</si>
  <si>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</si>
  <si>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</si>
  <si>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</si>
  <si>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</si>
  <si>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</si>
  <si>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</si>
  <si>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</si>
  <si>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</si>
  <si>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</si>
  <si>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</si>
  <si>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</si>
  <si>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</si>
  <si>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</si>
  <si>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</si>
  <si>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</si>
  <si>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</si>
  <si>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</si>
  <si>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</si>
  <si>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</si>
  <si>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</si>
  <si>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</si>
  <si>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</si>
  <si>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</si>
  <si>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</si>
  <si>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</si>
  <si>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</si>
  <si>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</si>
  <si>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</si>
  <si>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</si>
  <si>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</si>
  <si>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</si>
  <si>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</si>
  <si>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</si>
  <si>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</si>
  <si>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</si>
  <si>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</si>
  <si>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</si>
  <si>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</si>
  <si>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</si>
  <si>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</si>
  <si>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</si>
  <si>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</si>
  <si>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</si>
  <si>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</si>
  <si>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</si>
  <si>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</si>
  <si>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</si>
  <si>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</si>
  <si>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</si>
  <si>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</si>
  <si>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</si>
  <si>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</si>
  <si>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</si>
  <si>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</si>
  <si>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</si>
  <si>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</si>
  <si>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</si>
  <si>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</si>
  <si>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</si>
  <si>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</si>
  <si>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</si>
  <si>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</si>
  <si>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</si>
  <si>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</si>
  <si>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</si>
  <si>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</si>
  <si>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</si>
  <si>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</si>
  <si>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</si>
  <si>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</si>
  <si>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</si>
  <si>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</si>
  <si>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</si>
  <si>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</si>
  <si>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</si>
  <si>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</si>
  <si>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</si>
  <si>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</si>
  <si>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</si>
  <si>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</si>
  <si>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</si>
  <si>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</si>
  <si>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</si>
  <si>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</si>
  <si>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</si>
  <si>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</si>
  <si>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</si>
  <si>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</si>
  <si>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</si>
  <si>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</si>
  <si>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</si>
  <si>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</si>
  <si>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</si>
  <si>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</si>
  <si>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</si>
  <si>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</si>
  <si>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</si>
  <si>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</si>
  <si>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</si>
  <si>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</si>
  <si>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</si>
  <si>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</si>
  <si>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</si>
  <si>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</si>
  <si>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</si>
  <si>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</si>
  <si>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</si>
  <si>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</si>
  <si>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</si>
  <si>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</si>
  <si>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</si>
  <si>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</si>
  <si>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</si>
  <si>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</si>
  <si>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</si>
  <si>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</si>
  <si>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</si>
  <si>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</si>
  <si>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</si>
  <si>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</si>
  <si>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</si>
  <si>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</si>
  <si>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</si>
  <si>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</si>
  <si>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</si>
  <si>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</si>
  <si>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</si>
  <si>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</si>
  <si>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</si>
  <si>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</si>
  <si>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</si>
  <si>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</si>
  <si>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</si>
  <si>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</si>
  <si>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</si>
  <si>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</si>
  <si>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</si>
  <si>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</si>
  <si>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</si>
  <si>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</si>
  <si>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</si>
  <si>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</si>
  <si>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</si>
  <si>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</si>
  <si>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</si>
  <si>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</si>
  <si>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</si>
  <si>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</si>
  <si>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</si>
  <si>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</si>
  <si>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</si>
  <si>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</si>
  <si>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</si>
  <si>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</si>
  <si>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</si>
  <si>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</si>
  <si>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</si>
  <si>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</si>
  <si>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</si>
  <si>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</si>
  <si>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</si>
  <si>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</si>
  <si>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</si>
  <si>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</si>
  <si>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</si>
  <si>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</si>
  <si>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</si>
  <si>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</si>
  <si>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</si>
  <si>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</si>
  <si>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</si>
  <si>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</si>
  <si>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</si>
  <si>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</si>
  <si>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</si>
  <si>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</si>
  <si>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</si>
  <si>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</si>
  <si>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</si>
  <si>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</si>
  <si>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</si>
  <si>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</si>
  <si>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</si>
  <si>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</si>
  <si>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</si>
  <si>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</si>
  <si>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</si>
  <si>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</si>
  <si>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</si>
  <si>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</si>
  <si>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</si>
  <si>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</si>
  <si>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</si>
  <si>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</si>
  <si>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</si>
  <si>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</si>
  <si>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</si>
  <si>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</si>
  <si>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</si>
  <si>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</si>
  <si>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</si>
  <si>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</si>
  <si>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</si>
  <si>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</si>
  <si>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</si>
  <si>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</si>
  <si>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</si>
  <si>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</si>
  <si>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</si>
  <si>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</si>
  <si>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</si>
  <si>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</si>
  <si>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</si>
  <si>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</si>
  <si>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</si>
  <si>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</si>
  <si>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</si>
  <si>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</si>
  <si>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</si>
  <si>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</si>
  <si>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</si>
  <si>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</si>
  <si>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</si>
  <si>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</si>
  <si>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</si>
  <si>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</si>
  <si>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</si>
  <si>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</si>
  <si>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</si>
  <si>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</si>
  <si>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</si>
  <si>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</si>
  <si>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</si>
  <si>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</si>
  <si>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</si>
  <si>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</si>
  <si>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</si>
  <si>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</si>
  <si>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</si>
  <si>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</si>
  <si>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</si>
  <si>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</si>
  <si>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</si>
  <si>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</si>
  <si>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</si>
  <si>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</si>
  <si>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</si>
  <si>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</si>
  <si>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</si>
  <si>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</si>
  <si>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</si>
  <si>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</si>
  <si>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</si>
  <si>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</si>
  <si>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</si>
  <si>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</si>
  <si>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</si>
  <si>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</si>
  <si>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</si>
  <si>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</si>
  <si>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</si>
  <si>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</si>
  <si>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</si>
  <si>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</si>
  <si>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</si>
  <si>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</si>
  <si>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</si>
  <si>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</si>
  <si>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</si>
  <si>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</si>
  <si>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</si>
  <si>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</si>
  <si>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</si>
  <si>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</si>
  <si>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</si>
  <si>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</si>
  <si>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</si>
  <si>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</si>
  <si>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</si>
  <si>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</si>
  <si>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</si>
  <si>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</si>
  <si>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</si>
  <si>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</si>
  <si>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</si>
  <si>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</si>
  <si>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</si>
  <si>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</si>
  <si>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</si>
  <si>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</si>
  <si>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</si>
  <si>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</si>
  <si>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</si>
  <si>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</si>
  <si>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</si>
  <si>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</si>
  <si>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</si>
  <si>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</si>
  <si>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</si>
  <si>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</si>
  <si>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</si>
  <si>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</si>
  <si>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</si>
  <si>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</si>
  <si>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</si>
  <si>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</si>
  <si>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</si>
  <si>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</si>
  <si>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</si>
  <si>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</si>
  <si>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</si>
  <si>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</si>
  <si>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</si>
  <si>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</si>
  <si>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</si>
  <si>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</si>
  <si>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</si>
  <si>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</si>
  <si>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</si>
  <si>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</si>
  <si>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</si>
  <si>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</si>
  <si>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</si>
  <si>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</si>
  <si>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</si>
  <si>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</si>
  <si>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</si>
  <si>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</si>
  <si>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</si>
  <si>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</si>
  <si>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</si>
  <si>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</si>
  <si>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</si>
  <si>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</si>
  <si>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</si>
  <si>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</si>
  <si>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</si>
  <si>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</si>
  <si>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</si>
  <si>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</si>
  <si>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</si>
  <si>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</si>
  <si>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</si>
  <si>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</si>
  <si>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</si>
  <si>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</si>
  <si>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</si>
  <si>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</si>
  <si>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</si>
  <si>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</si>
  <si>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</si>
  <si>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</si>
  <si>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</si>
  <si>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</si>
  <si>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</si>
  <si>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</si>
  <si>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</si>
  <si>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</si>
  <si>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</si>
  <si>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</si>
  <si>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</si>
  <si>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</si>
  <si>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</si>
  <si>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</si>
  <si>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</si>
  <si>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</si>
  <si>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</si>
  <si>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</si>
  <si>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</si>
  <si>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</si>
  <si>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</si>
  <si>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</si>
  <si>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</si>
  <si>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</si>
  <si>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</si>
  <si>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</si>
  <si>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</si>
  <si>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</si>
  <si>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</si>
  <si>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</si>
  <si>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</si>
  <si>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</si>
  <si>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</si>
  <si>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</si>
  <si>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</si>
  <si>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</si>
  <si>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</si>
  <si>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</si>
  <si>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</si>
  <si>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</si>
  <si>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</si>
  <si>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</si>
  <si>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</si>
  <si>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</si>
  <si>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</si>
  <si>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</si>
  <si>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</si>
  <si>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</si>
  <si>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</si>
  <si>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</si>
  <si>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</si>
  <si>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</si>
  <si>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</si>
  <si>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</si>
  <si>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</si>
  <si>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</si>
  <si>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</si>
  <si>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</si>
  <si>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</si>
  <si>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</si>
  <si>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</si>
  <si>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</si>
  <si>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</si>
  <si>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</si>
  <si>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</si>
  <si>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</si>
  <si>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</si>
  <si>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</si>
  <si>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</si>
  <si>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</si>
  <si>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</si>
  <si>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</si>
  <si>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</si>
  <si>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</si>
  <si>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</si>
  <si>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</si>
  <si>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</si>
  <si>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</si>
  <si>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</si>
  <si>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</si>
  <si>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</si>
  <si>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</si>
  <si>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</si>
  <si>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</si>
  <si>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</si>
  <si>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</si>
  <si>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</si>
  <si>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</si>
  <si>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</si>
  <si>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</si>
  <si>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</si>
  <si>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</si>
  <si>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</si>
  <si>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</si>
  <si>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</si>
  <si>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</si>
  <si>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</si>
  <si>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</si>
  <si>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</si>
  <si>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</si>
  <si>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</si>
  <si>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</si>
  <si>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</si>
  <si>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</si>
  <si>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</si>
  <si>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</si>
  <si>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</si>
  <si>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</si>
  <si>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</si>
  <si>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</si>
  <si>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</si>
  <si>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</si>
  <si>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</si>
  <si>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</si>
  <si>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</si>
  <si>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</si>
  <si>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</si>
  <si>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</si>
  <si>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</si>
  <si>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</si>
  <si>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</si>
  <si>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</si>
  <si>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</si>
  <si>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</si>
  <si>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</si>
  <si>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</si>
  <si>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</si>
  <si>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</si>
  <si>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</si>
  <si>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</si>
  <si>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</si>
  <si>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</si>
  <si>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</si>
  <si>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</si>
  <si>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</si>
  <si>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</si>
  <si>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</si>
  <si>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</si>
  <si>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</si>
  <si>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</si>
  <si>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</si>
  <si>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</si>
  <si>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</si>
  <si>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</si>
  <si>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</si>
  <si>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</si>
  <si>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</si>
  <si>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</si>
  <si>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</si>
  <si>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</si>
  <si>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</si>
  <si>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</si>
  <si>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</si>
  <si>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</si>
  <si>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</si>
  <si>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</si>
  <si>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</si>
  <si>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</si>
  <si>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</si>
  <si>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</si>
  <si>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</si>
  <si>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</si>
  <si>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</si>
  <si>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</si>
  <si>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</si>
  <si>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</si>
  <si>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</si>
  <si>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</si>
  <si>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</si>
  <si>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</si>
  <si>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</si>
  <si>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</si>
  <si>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</si>
  <si>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</si>
  <si>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</si>
  <si>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</si>
  <si>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</si>
  <si>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</si>
  <si>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</si>
  <si>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</si>
  <si>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</si>
  <si>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</si>
  <si>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</si>
  <si>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</si>
  <si>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</si>
  <si>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</si>
  <si>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</si>
  <si>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</si>
  <si>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</si>
  <si>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</si>
  <si>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</si>
  <si>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</si>
  <si>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</si>
  <si>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</si>
  <si>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</si>
  <si>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</si>
  <si>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</si>
  <si>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</si>
  <si>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</si>
  <si>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</si>
  <si>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</si>
  <si>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</si>
  <si>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</si>
  <si>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</si>
  <si>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</si>
  <si>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</si>
  <si>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</si>
  <si>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</si>
  <si>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</si>
  <si>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</si>
  <si>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</si>
  <si>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</si>
  <si>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</si>
  <si>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</si>
  <si>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</si>
  <si>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</si>
  <si>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</si>
  <si>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</si>
  <si>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</si>
  <si>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</si>
  <si>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</si>
  <si>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</si>
  <si>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</si>
  <si>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</si>
  <si>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</si>
  <si>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</si>
  <si>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</si>
  <si>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</si>
  <si>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</si>
  <si>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</si>
  <si>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</si>
  <si>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</si>
  <si>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</si>
  <si>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</si>
  <si>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</si>
  <si>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</si>
  <si>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</si>
  <si>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</si>
  <si>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</si>
  <si>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</si>
  <si>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</si>
  <si>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</si>
  <si>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</si>
  <si>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</si>
  <si>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</si>
  <si>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</si>
  <si>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</si>
  <si>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</si>
  <si>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</si>
  <si>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</si>
  <si>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</si>
  <si>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</si>
  <si>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</si>
  <si>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</si>
  <si>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</si>
  <si>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</si>
  <si>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</si>
  <si>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</si>
  <si>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</si>
  <si>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</si>
  <si>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</si>
  <si>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</si>
  <si>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</si>
  <si>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</si>
  <si>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</si>
  <si>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</si>
  <si>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</si>
  <si>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</si>
  <si>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</si>
  <si>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</si>
  <si>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</si>
  <si>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</si>
  <si>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</si>
  <si>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</si>
  <si>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</si>
  <si>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</si>
  <si>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</si>
  <si>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</si>
  <si>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</si>
  <si>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</si>
  <si>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</si>
  <si>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</si>
  <si>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</si>
  <si>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</si>
  <si>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</si>
  <si>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</si>
  <si>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</si>
  <si>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</si>
  <si>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</si>
  <si>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</si>
  <si>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</si>
  <si>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</si>
  <si>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</si>
  <si>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</si>
  <si>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</si>
  <si>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</si>
  <si>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</si>
  <si>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</si>
  <si>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</si>
  <si>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</si>
  <si>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</si>
  <si>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</si>
  <si>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</si>
  <si>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</si>
  <si>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</si>
  <si>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</si>
  <si>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</si>
  <si>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</si>
  <si>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</si>
  <si>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</si>
  <si>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</si>
  <si>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</si>
  <si>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</si>
  <si>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</si>
  <si>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</si>
  <si>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</si>
  <si>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</si>
  <si>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</si>
  <si>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</si>
  <si>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</si>
  <si>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</si>
  <si>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</si>
  <si>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</si>
  <si>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</si>
  <si>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</si>
  <si>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</si>
  <si>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</si>
  <si>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</si>
  <si>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</si>
  <si>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</si>
  <si>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</si>
  <si>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</si>
  <si>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</si>
  <si>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</si>
  <si>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</si>
  <si>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</si>
  <si>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</si>
  <si>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</si>
  <si>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</si>
  <si>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</si>
  <si>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</si>
  <si>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</si>
  <si>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</si>
  <si>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</si>
  <si>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</si>
  <si>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</si>
  <si>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</si>
  <si>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</si>
  <si>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</si>
  <si>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</si>
  <si>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</si>
  <si>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</si>
  <si>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</si>
  <si>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</si>
  <si>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</si>
  <si>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</si>
  <si>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</si>
  <si>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</si>
  <si>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</si>
  <si>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</si>
  <si>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</si>
  <si>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</si>
  <si>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</si>
  <si>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</si>
  <si>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</si>
  <si>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</si>
  <si>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</si>
  <si>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</si>
  <si>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</si>
  <si>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</si>
  <si>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</si>
  <si>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</si>
  <si>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</si>
  <si>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</si>
  <si>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</si>
  <si>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</si>
  <si>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</si>
  <si>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</si>
  <si>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</si>
  <si>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</si>
  <si>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</si>
  <si>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</si>
  <si>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</si>
  <si>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</si>
  <si>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</si>
  <si>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</si>
  <si>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</si>
  <si>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</si>
  <si>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</si>
  <si>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</si>
  <si>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</si>
  <si>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</si>
  <si>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</si>
  <si>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</si>
  <si>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</si>
  <si>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</si>
  <si>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</si>
  <si>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</si>
  <si>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</si>
  <si>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</si>
  <si>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</si>
  <si>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</si>
  <si>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</si>
  <si>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</si>
  <si>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</si>
  <si>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</si>
  <si>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</si>
  <si>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</si>
  <si>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</si>
  <si>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</si>
  <si>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</si>
  <si>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</si>
  <si>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</si>
  <si>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</si>
  <si>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</si>
  <si>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</si>
  <si>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</si>
  <si>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</si>
  <si>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</si>
  <si>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</si>
  <si>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</si>
  <si>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</si>
  <si>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</si>
  <si>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</si>
  <si>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</si>
  <si>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</si>
  <si>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</si>
  <si>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</si>
  <si>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</si>
  <si>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</si>
  <si>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</si>
  <si>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</si>
  <si>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</si>
  <si>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</si>
  <si>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</si>
  <si>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</si>
  <si>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</si>
  <si>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</si>
  <si>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</si>
  <si>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</si>
  <si>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</si>
  <si>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</si>
  <si>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</si>
  <si>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</si>
  <si>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</si>
  <si>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</si>
  <si>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</si>
  <si>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</si>
  <si>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</si>
  <si>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</si>
  <si>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</si>
  <si>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</si>
  <si>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</si>
  <si>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</si>
  <si>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</si>
  <si>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</si>
  <si>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</si>
  <si>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</si>
  <si>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</si>
  <si>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</si>
  <si>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</si>
  <si>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</si>
  <si>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</si>
  <si>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</si>
  <si>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</si>
  <si>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</si>
  <si>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</si>
  <si>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</si>
  <si>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</si>
  <si>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</si>
  <si>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</si>
  <si>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</si>
  <si>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</si>
  <si>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</si>
  <si>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</si>
  <si>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</si>
  <si>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</si>
  <si>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</si>
  <si>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</si>
  <si>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</si>
  <si>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</si>
  <si>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</si>
  <si>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</si>
  <si>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</si>
  <si>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</si>
  <si>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</si>
  <si>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</si>
  <si>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</si>
  <si>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</si>
  <si>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</si>
  <si>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</si>
  <si>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</si>
  <si>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</si>
  <si>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</si>
  <si>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</si>
  <si>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</si>
  <si>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</si>
  <si>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</si>
  <si>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</si>
  <si>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</si>
  <si>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</si>
  <si>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</si>
  <si>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</si>
  <si>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</si>
  <si>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</si>
  <si>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</si>
  <si>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</si>
  <si>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</si>
  <si>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</si>
  <si>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</si>
  <si>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</si>
  <si>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</si>
  <si>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</si>
  <si>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</si>
  <si>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</si>
  <si>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</si>
  <si>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</si>
  <si>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</si>
  <si>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</si>
  <si>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</si>
  <si>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</si>
  <si>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</si>
  <si>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</si>
  <si>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</si>
  <si>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</si>
  <si>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</si>
  <si>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</si>
  <si>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</si>
  <si>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</si>
  <si>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</si>
  <si>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</si>
  <si>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</si>
  <si>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</si>
  <si>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</si>
  <si>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</si>
  <si>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</si>
  <si>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</si>
  <si>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</si>
  <si>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</si>
  <si>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</si>
  <si>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</si>
  <si>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</si>
  <si>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</si>
  <si>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</si>
  <si>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</si>
  <si>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</si>
  <si>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</si>
  <si>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</si>
  <si>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</si>
  <si>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</si>
  <si>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</si>
  <si>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</si>
  <si>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</si>
  <si>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</si>
  <si>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</si>
  <si>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</si>
  <si>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</si>
  <si>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</si>
  <si>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</si>
  <si>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</si>
  <si>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</si>
  <si>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</si>
  <si>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</si>
  <si>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</si>
  <si>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</si>
  <si>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</si>
  <si>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</si>
  <si>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</si>
  <si>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</si>
  <si>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</si>
  <si>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</si>
  <si>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</si>
  <si>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</si>
  <si>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</si>
  <si>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</si>
  <si>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</si>
  <si>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</si>
  <si>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</si>
  <si>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</si>
  <si>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</si>
  <si>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</si>
  <si>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</si>
  <si>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</si>
  <si>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</si>
  <si>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</si>
  <si>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</si>
  <si>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</si>
  <si>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</si>
  <si>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</si>
  <si>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</si>
  <si>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</si>
  <si>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</si>
  <si>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</si>
  <si>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</si>
  <si>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</si>
  <si>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</si>
  <si>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</si>
  <si>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</si>
  <si>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</si>
  <si>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</si>
  <si>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</si>
  <si>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</si>
  <si>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</si>
  <si>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</si>
  <si>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</si>
  <si>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</si>
  <si>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</si>
  <si>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</si>
  <si>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</si>
  <si>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</si>
  <si>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</si>
  <si>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</si>
  <si>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</si>
  <si>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</si>
  <si>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</si>
  <si>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</si>
  <si>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</si>
  <si>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</si>
  <si>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</si>
  <si>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</si>
  <si>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</si>
  <si>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</si>
  <si>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</si>
  <si>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</si>
  <si>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</si>
  <si>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</si>
  <si>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</si>
  <si>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</si>
  <si>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</si>
  <si>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</si>
  <si>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</si>
  <si>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</si>
  <si>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</si>
  <si>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</si>
  <si>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</si>
  <si>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</si>
  <si>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</si>
  <si>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</si>
  <si>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</si>
  <si>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</si>
  <si>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</si>
  <si>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</si>
  <si>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</si>
  <si>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</si>
  <si>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</si>
  <si>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</si>
  <si>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</si>
  <si>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</si>
  <si>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</si>
  <si>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</si>
  <si>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</si>
  <si>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</si>
  <si>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</si>
  <si>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</si>
  <si>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</si>
  <si>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</si>
  <si>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</si>
  <si>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</si>
  <si>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</si>
  <si>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</si>
  <si>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</si>
  <si>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</si>
  <si>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</si>
  <si>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</si>
  <si>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</si>
  <si>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</si>
  <si>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</si>
  <si>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</si>
  <si>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</si>
  <si>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</si>
  <si>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</si>
  <si>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</si>
  <si>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</si>
  <si>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</si>
  <si>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</si>
  <si>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</si>
  <si>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</si>
  <si>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</si>
  <si>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</si>
  <si>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</si>
  <si>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</si>
  <si>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</si>
  <si>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</si>
  <si>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</si>
  <si>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</si>
  <si>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</si>
  <si>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</si>
  <si>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</si>
  <si>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</si>
  <si>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</si>
  <si>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</si>
  <si>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</si>
  <si>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</si>
  <si>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</si>
  <si>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</si>
  <si>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</si>
  <si>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</si>
  <si>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</si>
  <si>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</si>
  <si>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</si>
  <si>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</si>
  <si>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</si>
  <si>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</si>
  <si>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</si>
  <si>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</si>
  <si>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</si>
  <si>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</si>
  <si>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</si>
  <si>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</si>
  <si>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</si>
  <si>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</si>
  <si>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</si>
  <si>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</si>
  <si>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</si>
  <si>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</si>
  <si>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</si>
  <si>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</si>
  <si>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</si>
  <si>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</si>
  <si>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</si>
  <si>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</si>
  <si>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</si>
  <si>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</si>
  <si>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</si>
  <si>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</si>
  <si>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</si>
  <si>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</si>
  <si>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</si>
  <si>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</si>
  <si>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</si>
  <si>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</si>
  <si>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</si>
  <si>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</si>
  <si>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</si>
  <si>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</si>
  <si>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</si>
  <si>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</si>
  <si>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</si>
  <si>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</si>
  <si>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</si>
  <si>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</si>
  <si>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</si>
  <si>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</si>
  <si>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</si>
  <si>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</si>
  <si>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</si>
  <si>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</si>
  <si>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</si>
  <si>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</si>
  <si>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</si>
  <si>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</si>
  <si>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</si>
  <si>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</si>
  <si>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</si>
  <si>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</si>
  <si>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</si>
  <si>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</si>
  <si>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</si>
  <si>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</si>
  <si>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</si>
  <si>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</si>
  <si>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</si>
  <si>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</si>
  <si>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</si>
  <si>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</si>
  <si>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</si>
  <si>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</si>
  <si>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</si>
  <si>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</si>
  <si>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</si>
  <si>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</si>
  <si>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</si>
  <si>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</si>
  <si>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</si>
  <si>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</si>
  <si>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</si>
  <si>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</si>
  <si>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</si>
  <si>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</si>
  <si>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</si>
  <si>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</si>
  <si>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</si>
  <si>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</si>
  <si>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</si>
  <si>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</si>
  <si>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</si>
  <si>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</si>
  <si>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</si>
  <si>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</si>
  <si>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</si>
  <si>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</si>
  <si>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</si>
  <si>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</si>
  <si>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</si>
  <si>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</si>
  <si>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</si>
  <si>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</si>
  <si>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</si>
  <si>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</si>
  <si>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</si>
  <si>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</si>
  <si>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</si>
  <si>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</si>
  <si>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</si>
  <si>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</si>
  <si>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</si>
  <si>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</si>
  <si>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</si>
  <si>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</si>
  <si>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</si>
  <si>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</si>
  <si>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</si>
  <si>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</si>
  <si>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</si>
  <si>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</si>
  <si>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</si>
  <si>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</si>
  <si>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</si>
  <si>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</si>
  <si>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</si>
  <si>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</si>
  <si>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</si>
  <si>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</si>
  <si>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</si>
  <si>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</si>
  <si>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</si>
  <si>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</si>
  <si>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</si>
  <si>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</si>
  <si>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</si>
  <si>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</si>
  <si>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</si>
  <si>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</si>
  <si>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</si>
  <si>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</si>
  <si>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</si>
  <si>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</si>
  <si>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</si>
  <si>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</si>
  <si>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</si>
  <si>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</si>
  <si>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</si>
  <si>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</si>
  <si>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</si>
  <si>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</si>
  <si>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</si>
  <si>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</si>
  <si>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</si>
  <si>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</si>
  <si>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</si>
  <si>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</si>
  <si>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</si>
  <si>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</si>
  <si>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</si>
  <si>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</si>
  <si>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</si>
  <si>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</si>
  <si>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</si>
  <si>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</si>
  <si>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</si>
  <si>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</si>
  <si>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</si>
  <si>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</si>
  <si>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</si>
  <si>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</si>
  <si>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</si>
  <si>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</si>
  <si>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</si>
  <si>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</si>
  <si>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</si>
  <si>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</si>
  <si>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</si>
  <si>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</si>
  <si>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</si>
  <si>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</si>
  <si>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</si>
  <si>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</si>
  <si>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</si>
  <si>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</si>
  <si>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</si>
  <si>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</si>
  <si>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</si>
  <si>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</si>
  <si>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</si>
  <si>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</si>
  <si>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</si>
  <si>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</si>
  <si>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</si>
  <si>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</si>
  <si>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</si>
  <si>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</si>
  <si>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</si>
  <si>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</si>
  <si>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</si>
  <si>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</si>
  <si>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</si>
  <si>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</si>
  <si>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</si>
  <si>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</si>
  <si>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</si>
  <si>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</si>
  <si>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</si>
  <si>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</si>
  <si>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</si>
  <si>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</si>
  <si>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</si>
  <si>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</si>
  <si>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</si>
  <si>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</si>
  <si>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</si>
  <si>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</si>
  <si>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</si>
  <si>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</si>
  <si>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</si>
  <si>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</si>
  <si>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</si>
  <si>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</si>
  <si>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</si>
  <si>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</si>
  <si>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</si>
  <si>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</si>
  <si>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</si>
  <si>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</si>
  <si>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</si>
  <si>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</si>
  <si>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</si>
  <si>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</si>
  <si>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</si>
  <si>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</si>
  <si>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</si>
  <si>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</si>
  <si>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</si>
  <si>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</si>
  <si>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</si>
  <si>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</si>
  <si>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</si>
  <si>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</si>
  <si>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</si>
  <si>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</si>
  <si>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</si>
  <si>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</si>
  <si>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</si>
  <si>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</si>
  <si>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</si>
  <si>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</si>
  <si>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</si>
  <si>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</si>
  <si>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</si>
  <si>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</si>
  <si>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</si>
  <si>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</si>
  <si>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</si>
  <si>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</si>
  <si>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</si>
  <si>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</si>
  <si>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</si>
  <si>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</si>
  <si>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</si>
  <si>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</si>
  <si>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</si>
  <si>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</si>
  <si>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</si>
  <si>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</si>
  <si>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</si>
  <si>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</si>
  <si>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</si>
  <si>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</si>
  <si>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</si>
  <si>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</si>
  <si>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</si>
  <si>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</si>
  <si>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</si>
  <si>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</si>
  <si>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</si>
  <si>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</si>
  <si>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</si>
  <si>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</si>
  <si>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</si>
  <si>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</si>
  <si>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</si>
  <si>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</si>
  <si>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</si>
  <si>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</si>
  <si>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</si>
  <si>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</si>
  <si>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</si>
  <si>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</si>
  <si>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</si>
  <si>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</si>
  <si>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</si>
  <si>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</si>
  <si>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</si>
  <si>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</si>
  <si>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</si>
  <si>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</si>
  <si>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</si>
  <si>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</si>
  <si>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</si>
  <si>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</si>
  <si>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</si>
  <si>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</si>
  <si>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</si>
  <si>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</si>
  <si>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</si>
  <si>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</si>
  <si>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</si>
  <si>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</si>
  <si>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</si>
  <si>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</si>
  <si>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</si>
  <si>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</si>
  <si>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</si>
  <si>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</si>
  <si>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</si>
  <si>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</si>
  <si>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</si>
  <si>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</si>
  <si>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</si>
  <si>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</si>
  <si>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</si>
  <si>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</si>
  <si>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</si>
  <si>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</si>
  <si>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</si>
  <si>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</si>
  <si>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</si>
  <si>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</si>
  <si>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</si>
  <si>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</si>
  <si>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</si>
  <si>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</si>
  <si>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</si>
  <si>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</si>
  <si>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</si>
  <si>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</si>
  <si>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</si>
  <si>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</si>
  <si>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</si>
  <si>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</si>
  <si>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</si>
  <si>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</si>
  <si>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</si>
  <si>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</si>
  <si>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</si>
  <si>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</si>
  <si>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</si>
  <si>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</si>
  <si>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</si>
  <si>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</si>
  <si>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</si>
  <si>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</si>
  <si>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</si>
  <si>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</si>
  <si>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</si>
  <si>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</si>
  <si>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</si>
  <si>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</si>
  <si>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</si>
  <si>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</si>
  <si>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</si>
  <si>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</si>
  <si>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</si>
  <si>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</si>
  <si>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</si>
  <si>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</si>
  <si>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</si>
  <si>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</si>
  <si>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</si>
  <si>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</si>
  <si>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</si>
  <si>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</si>
  <si>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</si>
  <si>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</si>
  <si>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</si>
  <si>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</si>
  <si>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</si>
  <si>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</si>
  <si>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</si>
  <si>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</si>
  <si>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</si>
  <si>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</si>
  <si>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</si>
  <si>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</si>
  <si>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</si>
  <si>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</si>
  <si>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</si>
  <si>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</si>
  <si>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</si>
  <si>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</si>
  <si>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</si>
  <si>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</si>
  <si>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</si>
  <si>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</si>
  <si>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</si>
  <si>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</si>
  <si>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</si>
  <si>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</si>
  <si>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</si>
  <si>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</si>
  <si>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</si>
  <si>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</si>
  <si>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</si>
  <si>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</si>
  <si>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</si>
  <si>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</si>
  <si>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</si>
  <si>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</si>
  <si>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</si>
  <si>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</si>
  <si>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</si>
  <si>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</si>
  <si>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</si>
  <si>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</si>
  <si>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</si>
  <si>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</si>
  <si>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</si>
  <si>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</si>
  <si>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</si>
  <si>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</si>
  <si>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</si>
  <si>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</si>
  <si>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</si>
  <si>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</si>
  <si>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</si>
  <si>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</si>
  <si>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</si>
  <si>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</si>
  <si>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</si>
  <si>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</si>
  <si>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</si>
  <si>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</si>
  <si>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</si>
  <si>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</si>
  <si>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</si>
  <si>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</si>
  <si>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</si>
  <si>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</si>
  <si>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</si>
  <si>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</si>
  <si>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</si>
  <si>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</si>
  <si>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</si>
  <si>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</si>
  <si>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</si>
  <si>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</si>
  <si>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</si>
  <si>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</si>
  <si>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</si>
  <si>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</si>
  <si>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</si>
  <si>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</si>
  <si>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</si>
  <si>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</si>
  <si>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</si>
  <si>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</si>
  <si>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</si>
  <si>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</si>
  <si>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</si>
  <si>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</si>
  <si>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</si>
  <si>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</si>
  <si>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</si>
  <si>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</si>
  <si>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</si>
  <si>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</si>
  <si>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</si>
  <si>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</si>
  <si>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</si>
  <si>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</si>
  <si>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</si>
  <si>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</si>
  <si>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</si>
  <si>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</si>
  <si>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</si>
  <si>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</si>
  <si>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</si>
  <si>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</si>
  <si>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</si>
  <si>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</si>
  <si>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</si>
  <si>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</si>
  <si>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</si>
  <si>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</si>
  <si>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</si>
  <si>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</si>
  <si>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</si>
  <si>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</si>
  <si>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</si>
  <si>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</si>
  <si>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</si>
  <si>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</si>
  <si>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</si>
  <si>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</si>
  <si>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</si>
  <si>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</si>
  <si>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</si>
  <si>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</si>
  <si>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</si>
  <si>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</si>
  <si>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</si>
  <si>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</si>
  <si>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</si>
  <si>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</si>
  <si>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</si>
  <si>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</si>
  <si>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</si>
  <si>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</si>
  <si>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</si>
  <si>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</si>
  <si>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</si>
  <si>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</si>
  <si>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</si>
  <si>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</si>
  <si>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</si>
  <si>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</si>
  <si>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</si>
  <si>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</si>
  <si>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</si>
  <si>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</si>
  <si>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</si>
  <si>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</si>
  <si>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</si>
  <si>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</si>
  <si>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</si>
  <si>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</si>
  <si>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</si>
  <si>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</si>
  <si>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</si>
  <si>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</si>
  <si>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</si>
  <si>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</si>
  <si>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</si>
  <si>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</si>
  <si>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</si>
  <si>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</si>
  <si>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</si>
  <si>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</si>
  <si>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</si>
  <si>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</si>
  <si>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</si>
  <si>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</si>
  <si>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</si>
  <si>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</si>
  <si>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</si>
  <si>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</si>
  <si>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</si>
  <si>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</si>
  <si>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</si>
  <si>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</si>
  <si>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</si>
  <si>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</si>
  <si>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</si>
  <si>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</si>
  <si>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</si>
  <si>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</si>
  <si>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</si>
  <si>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</si>
  <si>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</si>
  <si>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</si>
  <si>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</si>
  <si>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</si>
  <si>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</si>
  <si>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</si>
  <si>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</si>
  <si>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</si>
  <si>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</si>
  <si>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</si>
  <si>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</si>
  <si>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</si>
  <si>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</si>
  <si>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</si>
  <si>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</si>
  <si>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</si>
  <si>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</si>
  <si>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</si>
  <si>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</si>
  <si>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</si>
  <si>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</si>
  <si>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</si>
  <si>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</si>
  <si>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</si>
  <si>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</si>
  <si>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</si>
  <si>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</si>
  <si>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</si>
  <si>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</si>
  <si>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</si>
  <si>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</si>
  <si>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</si>
  <si>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</si>
  <si>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</si>
  <si>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</si>
  <si>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</si>
  <si>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</si>
  <si>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</si>
  <si>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</si>
  <si>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</si>
  <si>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</si>
  <si>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</si>
  <si>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</si>
  <si>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</si>
  <si>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</si>
  <si>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</si>
  <si>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</si>
  <si>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</si>
  <si>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</si>
  <si>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</si>
  <si>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</si>
  <si>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</si>
  <si>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</si>
  <si>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</si>
  <si>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</si>
  <si>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</si>
  <si>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</si>
  <si>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</si>
  <si>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</si>
  <si>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</si>
  <si>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</si>
  <si>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</si>
  <si>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</si>
  <si>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</si>
  <si>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</si>
  <si>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</si>
  <si>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</si>
  <si>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</si>
  <si>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</si>
  <si>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</si>
  <si>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</si>
  <si>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</si>
  <si>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</si>
  <si>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</si>
  <si>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</si>
  <si>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</si>
  <si>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</si>
  <si>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</si>
  <si>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</si>
  <si>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</si>
  <si>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</si>
  <si>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</si>
  <si>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</si>
  <si>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</si>
  <si>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</si>
  <si>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</si>
  <si>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</si>
  <si>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</si>
  <si>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</si>
  <si>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</si>
  <si>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</si>
  <si>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</si>
  <si>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</si>
  <si>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</si>
  <si>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</si>
  <si>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</si>
  <si>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</si>
  <si>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</si>
  <si>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</si>
  <si>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</si>
  <si>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</si>
  <si>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</si>
  <si>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</si>
  <si>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</si>
  <si>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</si>
  <si>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</si>
  <si>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</si>
  <si>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</si>
  <si>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</si>
  <si>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</si>
  <si>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</si>
  <si>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</si>
  <si>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</si>
  <si>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</si>
  <si>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</si>
  <si>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</si>
  <si>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</si>
  <si>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</si>
  <si>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</si>
  <si>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</si>
  <si>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</si>
  <si>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</si>
  <si>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</si>
  <si>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</si>
  <si>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</si>
  <si>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</si>
  <si>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</si>
  <si>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</si>
  <si>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</si>
  <si>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</si>
  <si>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</si>
  <si>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</si>
  <si>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</si>
  <si>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</si>
  <si>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</si>
  <si>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</si>
  <si>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</si>
  <si>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</si>
  <si>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</si>
  <si>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</si>
  <si>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</si>
  <si>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</si>
  <si>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</si>
  <si>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</si>
  <si>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</si>
  <si>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</si>
  <si>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</si>
  <si>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</si>
  <si>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</si>
  <si>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</si>
  <si>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</si>
  <si>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</si>
  <si>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</si>
  <si>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</si>
  <si>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</si>
  <si>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</si>
  <si>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</si>
  <si>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</si>
  <si>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</si>
  <si>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</si>
  <si>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</si>
  <si>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</si>
  <si>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</si>
  <si>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</si>
  <si>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</si>
  <si>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</si>
  <si>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</si>
  <si>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</si>
  <si>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</si>
  <si>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</si>
  <si>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</si>
  <si>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</si>
  <si>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</si>
  <si>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</si>
  <si>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</si>
  <si>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</si>
  <si>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</si>
  <si>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</si>
  <si>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</si>
  <si>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</si>
  <si>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</si>
  <si>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</si>
  <si>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</si>
  <si>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</si>
  <si>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</si>
  <si>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</si>
  <si>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</si>
  <si>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</si>
  <si>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</si>
  <si>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</si>
  <si>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</si>
  <si>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</si>
  <si>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</si>
  <si>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</si>
  <si>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</si>
  <si>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</si>
  <si>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</si>
  <si>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</si>
  <si>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</si>
  <si>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</si>
  <si>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</si>
  <si>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</si>
  <si>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</si>
  <si>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</si>
  <si>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</si>
  <si>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</si>
  <si>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</si>
  <si>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</si>
  <si>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</si>
  <si>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</si>
  <si>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</si>
  <si>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</si>
  <si>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</si>
  <si>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</si>
  <si>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</si>
  <si>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</si>
  <si>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</si>
  <si>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</si>
  <si>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</si>
  <si>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</si>
  <si>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</si>
  <si>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</si>
  <si>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</si>
  <si>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</si>
  <si>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</si>
  <si>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</si>
  <si>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</si>
  <si>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</si>
  <si>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</si>
  <si>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</si>
  <si>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</si>
  <si>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</si>
  <si>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</si>
  <si>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</si>
  <si>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</si>
  <si>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</si>
  <si>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</si>
  <si>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</si>
  <si>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</si>
  <si>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</si>
  <si>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</si>
  <si>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</si>
  <si>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</si>
  <si>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</si>
  <si>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</si>
  <si>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</si>
  <si>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</si>
  <si>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</si>
  <si>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</si>
  <si>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</si>
  <si>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</si>
  <si>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</si>
  <si>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</si>
  <si>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</si>
  <si>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</si>
  <si>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</si>
  <si>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</si>
  <si>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</si>
  <si>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</si>
  <si>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</si>
  <si>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</si>
  <si>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</si>
  <si>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</si>
  <si>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</si>
  <si>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</si>
  <si>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</si>
  <si>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</si>
  <si>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</si>
  <si>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</si>
  <si>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</si>
  <si>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</si>
  <si>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</si>
  <si>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</si>
  <si>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</si>
  <si>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</si>
  <si>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</si>
  <si>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</si>
  <si>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</si>
  <si>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</si>
  <si>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</si>
  <si>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</si>
  <si>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</si>
  <si>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</si>
  <si>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</si>
  <si>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</si>
  <si>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</si>
  <si>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</si>
  <si>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</si>
  <si>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</si>
  <si>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</si>
  <si>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</si>
  <si>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</si>
  <si>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</si>
  <si>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</si>
  <si>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</si>
  <si>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</si>
  <si>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</si>
  <si>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</si>
  <si>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</si>
  <si>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</si>
  <si>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</si>
  <si>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</si>
  <si>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</si>
  <si>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</si>
  <si>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</si>
  <si>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</si>
  <si>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</si>
  <si>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</si>
  <si>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</si>
  <si>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</si>
  <si>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</si>
  <si>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</si>
  <si>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</si>
  <si>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</si>
  <si>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</si>
  <si>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</si>
  <si>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</si>
  <si>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</si>
  <si>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</si>
  <si>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</si>
  <si>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</si>
  <si>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</si>
  <si>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</si>
  <si>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</si>
  <si>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</si>
  <si>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</si>
  <si>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</si>
  <si>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</si>
  <si>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</si>
  <si>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</si>
  <si>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</si>
  <si>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</si>
  <si>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</si>
  <si>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</si>
  <si>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</si>
  <si>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</si>
  <si>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</si>
  <si>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</si>
  <si>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</si>
  <si>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</si>
  <si>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</si>
  <si>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</si>
  <si>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</si>
  <si>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</si>
  <si>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</si>
  <si>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</si>
  <si>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</si>
  <si>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</si>
  <si>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</si>
  <si>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</si>
  <si>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</si>
  <si>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</si>
  <si>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</si>
  <si>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</si>
  <si>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</si>
  <si>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</si>
  <si>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</si>
  <si>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</si>
  <si>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</si>
  <si>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</si>
  <si>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</si>
  <si>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</si>
  <si>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</si>
  <si>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</si>
  <si>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</si>
  <si>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</si>
  <si>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</si>
  <si>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</si>
  <si>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</si>
  <si>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</si>
  <si>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</si>
  <si>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</si>
  <si>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</si>
  <si>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</si>
  <si>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</si>
  <si>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</si>
  <si>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</si>
  <si>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</si>
  <si>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</si>
  <si>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</si>
  <si>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</si>
  <si>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</si>
  <si>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</si>
  <si>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</si>
  <si>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</si>
  <si>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</si>
  <si>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</si>
  <si>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</si>
  <si>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</si>
  <si>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</si>
  <si>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</si>
  <si>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</si>
  <si>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</si>
  <si>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</si>
  <si>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</si>
  <si>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</si>
  <si>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</si>
  <si>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</si>
  <si>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</si>
  <si>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</si>
  <si>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</si>
  <si>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</si>
  <si>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</si>
  <si>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</si>
  <si>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</si>
  <si>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</si>
  <si>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</si>
  <si>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</si>
  <si>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</si>
  <si>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</si>
  <si>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</si>
  <si>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</si>
  <si>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</si>
  <si>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</si>
  <si>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</si>
  <si>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</si>
  <si>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</si>
  <si>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</si>
  <si>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</si>
  <si>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</si>
  <si>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</si>
  <si>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</si>
  <si>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</si>
  <si>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</si>
  <si>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</si>
  <si>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</si>
  <si>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</si>
  <si>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</si>
  <si>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</si>
  <si>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</si>
  <si>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</si>
  <si>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</si>
  <si>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</si>
  <si>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</si>
  <si>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</si>
  <si>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</si>
  <si>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</si>
  <si>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</si>
  <si>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</si>
  <si>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</si>
  <si>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</si>
  <si>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</si>
  <si>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</si>
  <si>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</si>
  <si>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</si>
  <si>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</si>
  <si>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</si>
  <si>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</si>
  <si>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</si>
  <si>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</si>
  <si>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</si>
  <si>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</si>
  <si>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</si>
  <si>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</si>
  <si>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</si>
  <si>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</si>
  <si>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</si>
  <si>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</si>
  <si>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</si>
  <si>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</si>
  <si>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</si>
  <si>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</si>
  <si>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</si>
  <si>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</si>
  <si>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</si>
  <si>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</si>
  <si>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</si>
  <si>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</si>
  <si>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</si>
  <si>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</si>
  <si>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</si>
  <si>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</si>
  <si>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</si>
  <si>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</si>
  <si>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</si>
  <si>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</si>
  <si>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</si>
  <si>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</si>
  <si>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</si>
  <si>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</si>
  <si>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</si>
  <si>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</si>
  <si>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</si>
  <si>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</si>
  <si>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</si>
  <si>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</si>
  <si>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</si>
  <si>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</si>
  <si>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</si>
  <si>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</si>
  <si>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</si>
  <si>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</si>
  <si>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</si>
  <si>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</si>
  <si>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</si>
  <si>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</si>
  <si>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</si>
  <si>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</si>
  <si>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</si>
  <si>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</si>
  <si>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</si>
  <si>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</si>
  <si>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</si>
  <si>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</si>
  <si>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</si>
  <si>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</si>
  <si>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</si>
  <si>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</si>
  <si>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</si>
  <si>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</si>
  <si>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</si>
  <si>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</si>
  <si>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</si>
  <si>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</si>
  <si>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</si>
  <si>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</si>
  <si>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</si>
  <si>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</si>
  <si>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</si>
  <si>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</si>
  <si>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</si>
  <si>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</si>
  <si>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</si>
  <si>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</si>
  <si>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</si>
  <si>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</si>
  <si>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</si>
  <si>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</si>
  <si>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</si>
  <si>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</si>
  <si>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</si>
  <si>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</si>
  <si>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</si>
  <si>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</si>
  <si>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</si>
  <si>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</si>
  <si>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</si>
  <si>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</si>
  <si>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</si>
  <si>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</si>
  <si>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</si>
  <si>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</si>
  <si>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</si>
  <si>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</si>
  <si>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</si>
  <si>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</si>
  <si>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</si>
  <si>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</si>
  <si>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</si>
  <si>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</si>
  <si>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</si>
  <si>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</si>
  <si>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</si>
  <si>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</si>
  <si>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</si>
  <si>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</si>
  <si>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</si>
  <si>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</si>
  <si>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</si>
  <si>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</si>
  <si>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</si>
  <si>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</si>
  <si>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</si>
  <si>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</si>
  <si>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</si>
  <si>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</si>
  <si>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</si>
  <si>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</si>
  <si>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</si>
  <si>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</si>
  <si>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</si>
  <si>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</si>
  <si>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</si>
  <si>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</si>
  <si>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</si>
  <si>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</si>
  <si>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</si>
  <si>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</si>
  <si>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</si>
  <si>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</si>
  <si>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</si>
  <si>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</si>
  <si>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</si>
  <si>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</si>
  <si>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</si>
  <si>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</si>
  <si>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</si>
  <si>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</si>
  <si>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</si>
  <si>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</si>
  <si>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</si>
  <si>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</si>
  <si>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</si>
  <si>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</si>
  <si>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</si>
  <si>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</si>
  <si>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</si>
  <si>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</si>
  <si>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</si>
  <si>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</si>
  <si>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</si>
  <si>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</si>
  <si>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</si>
  <si>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</si>
  <si>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</si>
  <si>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</si>
  <si>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</si>
  <si>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</si>
  <si>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</si>
  <si>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</si>
  <si>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</si>
  <si>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</si>
  <si>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</si>
  <si>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</si>
  <si>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</si>
  <si>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</si>
  <si>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</si>
  <si>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</si>
  <si>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</si>
  <si>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</si>
  <si>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</si>
  <si>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</si>
  <si>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</si>
  <si>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</si>
  <si>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</si>
  <si>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</si>
  <si>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</si>
  <si>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</si>
  <si>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</si>
  <si>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</si>
  <si>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</si>
  <si>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</si>
  <si>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</si>
  <si>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</si>
  <si>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</si>
  <si>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</si>
  <si>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</si>
  <si>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</si>
  <si>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</si>
  <si>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</si>
  <si>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</si>
  <si>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</si>
  <si>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</si>
  <si>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</si>
  <si>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</si>
  <si>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</si>
  <si>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</si>
  <si>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</si>
  <si>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</si>
  <si>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</si>
  <si>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</si>
  <si>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</si>
  <si>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</si>
  <si>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</si>
  <si>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</si>
  <si>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</si>
  <si>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</si>
  <si>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</si>
  <si>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</si>
  <si>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</si>
  <si>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</si>
  <si>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</si>
  <si>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</si>
  <si>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</si>
  <si>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</si>
  <si>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</si>
  <si>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</si>
  <si>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</si>
  <si>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</si>
  <si>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</si>
  <si>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</si>
  <si>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</si>
  <si>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</si>
  <si>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</si>
  <si>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</si>
  <si>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</si>
  <si>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</si>
  <si>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</si>
  <si>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</si>
  <si>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</si>
  <si>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</si>
  <si>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</si>
  <si>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</si>
  <si>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</si>
  <si>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</si>
  <si>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</si>
  <si>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</si>
  <si>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</si>
  <si>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</si>
  <si>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</si>
  <si>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</si>
  <si>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</si>
  <si>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</si>
  <si>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</si>
  <si>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</si>
  <si>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</si>
  <si>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</si>
  <si>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</si>
  <si>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</si>
  <si>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</si>
  <si>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</si>
  <si>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</si>
  <si>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</si>
  <si>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</si>
  <si>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</si>
  <si>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</si>
  <si>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</si>
  <si>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</si>
  <si>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</si>
  <si>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</si>
  <si>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</si>
  <si>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</si>
  <si>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</si>
  <si>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</si>
  <si>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</si>
  <si>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</si>
  <si>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</si>
  <si>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</si>
  <si>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</si>
  <si>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</si>
  <si>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</si>
  <si>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</si>
  <si>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</si>
  <si>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</si>
  <si>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</si>
  <si>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</si>
  <si>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</si>
  <si>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</si>
  <si>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</si>
  <si>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</si>
  <si>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</si>
  <si>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</si>
  <si>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</si>
  <si>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</si>
  <si>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</si>
  <si>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</si>
  <si>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</si>
  <si>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</si>
  <si>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</si>
  <si>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</si>
  <si>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</si>
  <si>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</si>
  <si>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</si>
  <si>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</si>
  <si>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</si>
  <si>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</si>
  <si>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</si>
  <si>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</si>
  <si>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</si>
  <si>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</si>
  <si>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</si>
  <si>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</si>
  <si>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</si>
  <si>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</si>
  <si>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</si>
  <si>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</si>
  <si>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</si>
  <si>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</si>
  <si>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</si>
  <si>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</si>
  <si>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</si>
  <si>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</si>
  <si>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</si>
  <si>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</si>
  <si>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</si>
  <si>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</si>
  <si>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</si>
  <si>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</si>
  <si>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</si>
  <si>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</si>
  <si>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</si>
  <si>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</si>
  <si>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</si>
  <si>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</si>
  <si>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</si>
  <si>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</si>
  <si>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</si>
  <si>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</si>
  <si>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</si>
  <si>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</si>
  <si>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</si>
  <si>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</si>
  <si>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</si>
  <si>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</si>
  <si>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</si>
  <si>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</si>
  <si>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</si>
  <si>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</si>
  <si>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</si>
  <si>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</si>
  <si>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</si>
  <si>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</si>
  <si>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</si>
  <si>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</si>
  <si>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</si>
  <si>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</si>
  <si>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</si>
  <si>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</si>
  <si>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</si>
  <si>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</si>
  <si>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</si>
  <si>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</si>
  <si>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</si>
  <si>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</si>
  <si>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</si>
  <si>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</si>
  <si>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</si>
  <si>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</si>
  <si>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</si>
  <si>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</si>
  <si>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</si>
  <si>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</si>
  <si>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</si>
  <si>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</si>
  <si>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</si>
  <si>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</si>
  <si>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</si>
  <si>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</si>
  <si>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</si>
  <si>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</si>
  <si>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</si>
  <si>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</si>
  <si>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</si>
  <si>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</si>
  <si>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</si>
  <si>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</si>
  <si>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</si>
  <si>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</si>
  <si>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</si>
  <si>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</si>
  <si>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</si>
  <si>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</si>
  <si>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</si>
  <si>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</si>
  <si>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</si>
  <si>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</si>
  <si>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</si>
  <si>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</si>
  <si>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</si>
  <si>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</si>
  <si>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</si>
  <si>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</si>
  <si>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</si>
  <si>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</si>
  <si>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</si>
  <si>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</si>
  <si>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</si>
  <si>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</si>
  <si>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</si>
  <si>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</si>
  <si>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</si>
  <si>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</si>
  <si>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</si>
  <si>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</si>
  <si>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</si>
  <si>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</si>
  <si>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</si>
  <si>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</si>
  <si>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</si>
  <si>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</si>
  <si>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</si>
  <si>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</si>
  <si>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</si>
  <si>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</si>
  <si>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</si>
  <si>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</si>
  <si>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</si>
  <si>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</si>
  <si>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</si>
  <si>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</si>
  <si>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</si>
  <si>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</si>
  <si>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</si>
  <si>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</si>
  <si>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</si>
  <si>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</si>
  <si>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</si>
  <si>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</si>
  <si>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</si>
  <si>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</si>
  <si>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</si>
  <si>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</si>
  <si>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</si>
  <si>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</si>
  <si>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</si>
  <si>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</si>
  <si>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</si>
  <si>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</si>
  <si>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</si>
  <si>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</si>
  <si>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</si>
  <si>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</si>
  <si>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</si>
  <si>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</si>
  <si>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</si>
  <si>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</si>
  <si>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</si>
  <si>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</si>
  <si>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</si>
  <si>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</si>
  <si>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</si>
  <si>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</si>
  <si>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</si>
  <si>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</si>
  <si>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</si>
  <si>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</si>
  <si>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</si>
  <si>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</si>
  <si>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</si>
  <si>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</si>
  <si>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</si>
  <si>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</si>
  <si>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</si>
  <si>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</si>
  <si>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</si>
  <si>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</si>
  <si>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</si>
  <si>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</si>
  <si>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</si>
  <si>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</si>
  <si>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</si>
  <si>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</si>
  <si>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</si>
  <si>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</si>
  <si>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</si>
  <si>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</si>
  <si>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</si>
  <si>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</si>
  <si>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</si>
  <si>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</si>
  <si>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</si>
  <si>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</si>
  <si>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</si>
  <si>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</si>
  <si>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</si>
  <si>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</si>
  <si>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</si>
  <si>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</si>
  <si>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</si>
  <si>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</si>
  <si>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</si>
  <si>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</si>
  <si>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</si>
  <si>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</si>
  <si>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</si>
  <si>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</si>
  <si>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</si>
  <si>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</si>
  <si>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</si>
  <si>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</si>
  <si>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</si>
  <si>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</si>
  <si>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</si>
  <si>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</si>
  <si>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</si>
  <si>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</si>
  <si>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</si>
  <si>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</si>
  <si>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</si>
  <si>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</si>
  <si>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</si>
  <si>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</si>
  <si>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</si>
  <si>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</si>
  <si>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</si>
  <si>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</si>
  <si>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</si>
  <si>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</si>
  <si>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</si>
  <si>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</si>
  <si>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</si>
  <si>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</si>
  <si>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</si>
  <si>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</si>
  <si>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</si>
  <si>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</si>
  <si>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</si>
  <si>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</si>
  <si>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</si>
  <si>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</si>
  <si>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</si>
  <si>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</si>
  <si>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</si>
  <si>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</si>
  <si>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</si>
  <si>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</si>
  <si>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</si>
  <si>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</si>
  <si>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</si>
  <si>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</si>
  <si>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</si>
  <si>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</si>
  <si>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</si>
  <si>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</si>
  <si>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</si>
  <si>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</si>
  <si>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</si>
  <si>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</si>
  <si>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</si>
  <si>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</si>
  <si>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</si>
  <si>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</si>
  <si>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</si>
  <si>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</si>
  <si>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</si>
  <si>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</si>
  <si>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</si>
  <si>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</si>
  <si>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</si>
  <si>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</si>
  <si>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</si>
  <si>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</si>
  <si>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</si>
  <si>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</si>
  <si>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</si>
  <si>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</si>
  <si>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</si>
  <si>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</si>
  <si>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</si>
  <si>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</si>
  <si>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</si>
  <si>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</si>
  <si>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</si>
  <si>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</si>
  <si>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</si>
  <si>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</si>
  <si>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</si>
  <si>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</si>
  <si>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</si>
  <si>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</si>
  <si>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</si>
  <si>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</si>
  <si>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</si>
  <si>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</si>
  <si>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</si>
  <si>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</si>
  <si>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</si>
  <si>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</si>
  <si>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</si>
  <si>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</si>
  <si>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</si>
  <si>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</si>
  <si>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</si>
  <si>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</si>
  <si>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</si>
  <si>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</si>
  <si>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</si>
  <si>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</si>
  <si>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</si>
  <si>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</si>
  <si>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</si>
  <si>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</si>
  <si>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</si>
  <si>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</si>
  <si>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</si>
  <si>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</si>
  <si>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</si>
  <si>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</si>
  <si>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</si>
  <si>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</si>
  <si>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</si>
  <si>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</si>
  <si>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</si>
  <si>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</si>
  <si>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</si>
  <si>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</si>
  <si>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</si>
  <si>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</si>
  <si>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</si>
  <si>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</si>
  <si>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</si>
  <si>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</si>
  <si>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</si>
  <si>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</si>
  <si>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</si>
  <si>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</si>
  <si>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</si>
  <si>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</si>
  <si>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</si>
  <si>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</si>
  <si>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</si>
  <si>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</si>
  <si>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</si>
  <si>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</si>
  <si>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</si>
  <si>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</si>
  <si>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</si>
  <si>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</si>
  <si>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</si>
  <si>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</si>
  <si>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</si>
  <si>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</si>
  <si>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</si>
  <si>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</si>
  <si>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</si>
  <si>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</si>
  <si>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</si>
  <si>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</si>
  <si>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</si>
  <si>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</si>
  <si>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</si>
  <si>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</si>
  <si>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</si>
  <si>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</si>
  <si>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</si>
  <si>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</si>
  <si>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</si>
  <si>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</si>
  <si>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</si>
  <si>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</si>
  <si>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</si>
  <si>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</si>
  <si>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</si>
  <si>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</si>
  <si>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</si>
  <si>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</si>
  <si>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</si>
  <si>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</si>
  <si>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</si>
  <si>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</si>
  <si>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</si>
  <si>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</si>
  <si>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</si>
  <si>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</si>
  <si>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</si>
  <si>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</si>
  <si>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</si>
  <si>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</si>
  <si>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</si>
  <si>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</si>
  <si>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</si>
  <si>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</si>
  <si>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</si>
  <si>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</si>
  <si>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</si>
  <si>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</si>
  <si>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</si>
  <si>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</si>
  <si>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</si>
  <si>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</si>
  <si>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</si>
  <si>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</si>
  <si>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</si>
  <si>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</si>
  <si>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</si>
  <si>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</si>
  <si>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</si>
  <si>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</si>
  <si>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</si>
  <si>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</si>
  <si>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</si>
  <si>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</si>
  <si>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</si>
  <si>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</si>
  <si>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</si>
  <si>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</si>
  <si>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</si>
  <si>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</si>
  <si>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</si>
  <si>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</si>
  <si>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</si>
  <si>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</si>
  <si>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</si>
  <si>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</si>
  <si>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</si>
  <si>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</si>
  <si>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</si>
  <si>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</si>
  <si>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</si>
  <si>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</si>
  <si>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</si>
  <si>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</si>
  <si>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</si>
  <si>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</si>
  <si>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</si>
  <si>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</si>
  <si>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</si>
  <si>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</si>
  <si>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</si>
  <si>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</si>
  <si>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</si>
  <si>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</si>
  <si>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</si>
  <si>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</si>
  <si>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</si>
  <si>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</si>
  <si>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</si>
  <si>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</si>
  <si>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</si>
  <si>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</si>
  <si>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</si>
  <si>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</si>
  <si>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</si>
  <si>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</si>
  <si>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</si>
  <si>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</si>
  <si>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</si>
  <si>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</si>
  <si>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</si>
  <si>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</si>
  <si>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</si>
  <si>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</si>
  <si>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</si>
  <si>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</si>
  <si>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</si>
  <si>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</si>
  <si>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</si>
  <si>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</si>
  <si>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</si>
  <si>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</si>
  <si>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</si>
  <si>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</si>
  <si>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</si>
  <si>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</si>
  <si>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</si>
  <si>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</si>
  <si>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</si>
  <si>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</si>
  <si>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</si>
  <si>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</si>
  <si>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</si>
  <si>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</si>
  <si>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</si>
  <si>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</si>
  <si>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</si>
  <si>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</si>
  <si>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</si>
  <si>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</si>
  <si>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</si>
  <si>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</si>
  <si>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</si>
  <si>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</si>
  <si>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</si>
  <si>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</si>
  <si>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</si>
  <si>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</si>
  <si>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</si>
  <si>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</si>
  <si>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</si>
  <si>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</si>
  <si>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</si>
  <si>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</si>
  <si>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</si>
  <si>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</si>
  <si>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</si>
  <si>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</si>
  <si>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</si>
  <si>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</si>
  <si>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</si>
  <si>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</si>
  <si>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</si>
  <si>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</si>
  <si>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</si>
  <si>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</si>
  <si>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</si>
  <si>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</si>
  <si>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</si>
  <si>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</si>
  <si>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</si>
  <si>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</si>
  <si>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</si>
  <si>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</si>
  <si>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</si>
  <si>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</si>
  <si>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</si>
  <si>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</si>
  <si>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</si>
  <si>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</si>
  <si>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</si>
  <si>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</si>
  <si>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</si>
  <si>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</si>
  <si>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</si>
  <si>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</si>
  <si>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</si>
  <si>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</si>
  <si>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</si>
  <si>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</si>
  <si>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</si>
  <si>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</si>
  <si>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</si>
  <si>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</si>
  <si>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</si>
  <si>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</si>
  <si>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</si>
  <si>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</si>
  <si>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</si>
  <si>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</si>
  <si>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</si>
  <si>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</si>
  <si>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</si>
  <si>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</si>
  <si>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</si>
  <si>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</si>
  <si>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</si>
  <si>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</si>
  <si>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</si>
  <si>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</si>
  <si>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</si>
  <si>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</si>
  <si>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</si>
  <si>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</si>
  <si>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</si>
  <si>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</si>
  <si>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</si>
  <si>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</si>
  <si>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</si>
  <si>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</si>
  <si>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</si>
  <si>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</si>
  <si>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</si>
  <si>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</si>
  <si>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</si>
  <si>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</si>
  <si>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</si>
  <si>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</si>
  <si>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</si>
  <si>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</si>
  <si>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</si>
  <si>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</si>
  <si>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</si>
  <si>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</si>
  <si>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</si>
  <si>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</si>
  <si>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</si>
  <si>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</si>
  <si>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</si>
  <si>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</si>
  <si>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</si>
  <si>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</si>
  <si>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</si>
  <si>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</si>
  <si>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</si>
  <si>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</si>
  <si>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</si>
  <si>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</si>
  <si>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</si>
  <si>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</si>
  <si>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</si>
  <si>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</si>
  <si>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</si>
  <si>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</si>
  <si>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</si>
  <si>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</si>
  <si>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</si>
  <si>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</si>
  <si>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</si>
  <si>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</si>
  <si>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</si>
  <si>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</si>
  <si>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</si>
  <si>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</si>
  <si>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</si>
  <si>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</si>
  <si>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</si>
  <si>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</si>
  <si>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</si>
  <si>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</si>
  <si>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</si>
  <si>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</si>
  <si>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</si>
  <si>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</si>
  <si>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</si>
  <si>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</si>
  <si>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</si>
  <si>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</si>
  <si>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</si>
  <si>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</si>
  <si>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</si>
  <si>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</si>
  <si>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</si>
  <si>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</si>
  <si>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</si>
  <si>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</si>
  <si>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</si>
  <si>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</si>
  <si>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</si>
  <si>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</si>
  <si>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</si>
  <si>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</si>
  <si>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</si>
  <si>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</si>
  <si>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</si>
  <si>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</si>
  <si>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</si>
  <si>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</si>
  <si>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</si>
  <si>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</si>
  <si>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</si>
  <si>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</si>
  <si>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</si>
  <si>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</si>
  <si>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</si>
  <si>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</si>
  <si>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</si>
  <si>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</si>
  <si>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</si>
  <si>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</si>
  <si>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</si>
  <si>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</si>
  <si>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</si>
  <si>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</si>
  <si>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</si>
  <si>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</si>
  <si>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</si>
  <si>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</si>
  <si>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</si>
  <si>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</si>
  <si>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</si>
  <si>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</si>
  <si>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</si>
  <si>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</si>
  <si>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</si>
  <si>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</si>
  <si>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</si>
  <si>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</si>
  <si>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</si>
  <si>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</si>
  <si>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</si>
  <si>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</si>
  <si>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</si>
  <si>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</si>
  <si>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</si>
  <si>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</si>
  <si>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</si>
  <si>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</si>
  <si>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</si>
  <si>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</si>
  <si>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</si>
  <si>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</si>
  <si>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</si>
  <si>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</si>
  <si>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</si>
  <si>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</si>
  <si>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</si>
  <si>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</si>
  <si>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</si>
  <si>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</si>
  <si>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</si>
  <si>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</si>
  <si>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</si>
  <si>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</si>
  <si>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</si>
  <si>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</si>
  <si>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</si>
  <si>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</si>
  <si>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</si>
  <si>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</si>
  <si>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</si>
  <si>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</si>
  <si>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</si>
  <si>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</si>
  <si>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</si>
  <si>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</si>
  <si>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</si>
  <si>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</si>
  <si>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</si>
  <si>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</si>
  <si>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</si>
  <si>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</si>
  <si>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</si>
  <si>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</si>
  <si>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</si>
  <si>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</si>
  <si>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</si>
  <si>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</si>
  <si>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</si>
  <si>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</si>
  <si>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</si>
  <si>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</si>
  <si>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</si>
  <si>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</si>
  <si>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</si>
  <si>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</si>
  <si>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</si>
  <si>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</si>
  <si>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</si>
  <si>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</si>
  <si>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</si>
  <si>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</si>
  <si>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</si>
  <si>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</si>
  <si>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</si>
  <si>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</si>
  <si>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</si>
  <si>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</si>
  <si>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</si>
  <si>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</si>
  <si>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</si>
  <si>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</si>
  <si>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</si>
  <si>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</si>
  <si>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</si>
  <si>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</si>
  <si>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</si>
  <si>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</si>
  <si>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</si>
  <si>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</si>
  <si>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</si>
  <si>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</si>
  <si>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</si>
  <si>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</si>
  <si>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</si>
  <si>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</si>
  <si>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</si>
  <si>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</si>
  <si>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</si>
  <si>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</si>
  <si>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</si>
  <si>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</si>
  <si>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</si>
  <si>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</si>
  <si>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</si>
  <si>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</si>
  <si>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</si>
  <si>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</si>
  <si>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</si>
  <si>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</si>
  <si>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</si>
  <si>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</si>
  <si>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</si>
  <si>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</si>
  <si>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</si>
  <si>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</si>
  <si>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</si>
  <si>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</si>
  <si>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</si>
  <si>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</si>
  <si>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</si>
  <si>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</si>
  <si>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</si>
  <si>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</si>
  <si>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</si>
  <si>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</si>
  <si>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</si>
  <si>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</si>
  <si>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</si>
  <si>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</si>
  <si>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</si>
  <si>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</si>
  <si>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</si>
  <si>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</si>
  <si>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</si>
  <si>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</si>
  <si>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</si>
  <si>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</si>
  <si>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</si>
  <si>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</si>
  <si>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</si>
  <si>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</si>
  <si>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</si>
  <si>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</si>
  <si>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</si>
  <si>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</si>
  <si>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</si>
  <si>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</si>
  <si>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</si>
  <si>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</si>
  <si>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</si>
  <si>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</si>
  <si>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</si>
  <si>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</si>
  <si>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</si>
  <si>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</si>
  <si>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</si>
  <si>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</si>
  <si>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</si>
  <si>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</si>
  <si>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</si>
  <si>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</si>
  <si>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</si>
  <si>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</si>
  <si>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</si>
  <si>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</si>
  <si>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</si>
  <si>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</si>
  <si>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</si>
  <si>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</si>
  <si>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</si>
  <si>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</si>
  <si>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</si>
  <si>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</si>
  <si>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</si>
  <si>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</si>
  <si>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</si>
  <si>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</si>
  <si>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</si>
  <si>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</si>
  <si>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</si>
  <si>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</si>
  <si>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</si>
  <si>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</si>
  <si>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</si>
  <si>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</si>
  <si>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</si>
  <si>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</si>
  <si>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</si>
  <si>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</si>
  <si>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</si>
  <si>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</si>
  <si>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</si>
  <si>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</si>
  <si>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</si>
  <si>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</si>
  <si>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</si>
  <si>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</si>
  <si>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</si>
  <si>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</si>
  <si>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</si>
  <si>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</si>
  <si>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</si>
  <si>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</si>
  <si>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</si>
  <si>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</si>
  <si>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</si>
  <si>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</si>
  <si>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</si>
  <si>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</si>
  <si>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</si>
  <si>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</si>
  <si>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</si>
  <si>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</si>
  <si>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</si>
  <si>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</si>
  <si>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</si>
  <si>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</si>
  <si>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</si>
  <si>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</si>
  <si>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</si>
  <si>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</si>
  <si>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</si>
  <si>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</si>
  <si>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</si>
  <si>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</si>
  <si>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</si>
  <si>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</si>
  <si>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</si>
  <si>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</si>
  <si>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</si>
  <si>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</si>
  <si>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</si>
  <si>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</si>
  <si>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</si>
  <si>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</si>
  <si>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</si>
  <si>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</si>
  <si>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</si>
  <si>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</si>
  <si>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</si>
  <si>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</si>
  <si>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</si>
  <si>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</si>
  <si>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</si>
  <si>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</si>
  <si>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</si>
  <si>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</si>
  <si>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</si>
  <si>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</si>
  <si>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</si>
  <si>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</si>
  <si>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</si>
  <si>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</si>
  <si>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</si>
  <si>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</si>
  <si>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</si>
  <si>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</si>
  <si>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</si>
  <si>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</si>
  <si>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</si>
  <si>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</si>
  <si>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</si>
  <si>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</si>
  <si>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</si>
  <si>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</si>
  <si>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</si>
  <si>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</si>
  <si>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</si>
  <si>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</si>
  <si>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</si>
  <si>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</si>
  <si>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</si>
  <si>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</si>
  <si>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</si>
  <si>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</si>
  <si>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</si>
  <si>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</si>
  <si>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</si>
  <si>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</si>
  <si>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</si>
  <si>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</si>
  <si>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</si>
  <si>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</si>
  <si>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</si>
  <si>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</si>
  <si>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</si>
  <si>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</si>
  <si>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</si>
  <si>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</si>
  <si>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</si>
  <si>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</si>
  <si>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</si>
  <si>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</si>
  <si>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</si>
  <si>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</si>
  <si>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</si>
  <si>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</si>
  <si>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</si>
  <si>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</si>
  <si>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</si>
  <si>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</si>
  <si>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</si>
  <si>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</si>
  <si>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</si>
  <si>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</si>
  <si>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</si>
  <si>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</si>
  <si>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</si>
  <si>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</si>
  <si>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</si>
  <si>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</si>
  <si>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</si>
  <si>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</si>
  <si>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</si>
  <si>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</si>
  <si>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</si>
  <si>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</si>
  <si>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</si>
  <si>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</si>
  <si>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</si>
  <si>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</si>
  <si>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</si>
  <si>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</si>
  <si>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</si>
  <si>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</si>
  <si>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</si>
  <si>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</si>
  <si>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</si>
  <si>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</si>
  <si>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</si>
  <si>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</si>
  <si>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</si>
  <si>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</si>
  <si>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</si>
  <si>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</si>
  <si>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</si>
  <si>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</si>
  <si>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</si>
  <si>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</si>
  <si>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</si>
  <si>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</si>
  <si>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</si>
  <si>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</si>
  <si>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</si>
  <si>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</si>
  <si>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</si>
  <si>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</si>
  <si>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</si>
  <si>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</si>
  <si>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</si>
  <si>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</si>
  <si>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</si>
  <si>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</si>
  <si>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</si>
  <si>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</si>
  <si>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</si>
  <si>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</si>
  <si>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</si>
  <si>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</si>
  <si>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</si>
  <si>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</si>
  <si>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</si>
  <si>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</si>
  <si>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</si>
  <si>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</si>
  <si>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</si>
  <si>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</si>
  <si>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</si>
  <si>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</si>
  <si>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</si>
  <si>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</si>
  <si>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</si>
  <si>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</si>
  <si>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</si>
  <si>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</si>
  <si>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</si>
  <si>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</si>
  <si>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</si>
  <si>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</si>
  <si>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</si>
  <si>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</si>
  <si>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</si>
  <si>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</si>
  <si>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</si>
  <si>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</si>
  <si>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</si>
  <si>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</si>
  <si>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</si>
  <si>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</si>
  <si>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</si>
  <si>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</si>
  <si>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</si>
  <si>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</si>
  <si>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</si>
  <si>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</si>
  <si>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</si>
  <si>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</si>
  <si>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</si>
  <si>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</si>
  <si>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</si>
  <si>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</si>
  <si>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</si>
  <si>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</si>
  <si>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</si>
  <si>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</si>
  <si>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</si>
  <si>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</si>
  <si>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</si>
  <si>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</si>
  <si>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</si>
  <si>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</si>
  <si>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</si>
  <si>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</si>
  <si>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</si>
  <si>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</si>
  <si>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</si>
  <si>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</si>
  <si>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</si>
  <si>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</si>
  <si>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</si>
  <si>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</si>
  <si>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</si>
  <si>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</si>
  <si>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</si>
  <si>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</si>
  <si>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</si>
  <si>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</si>
  <si>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</si>
  <si>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</si>
  <si>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</si>
  <si>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</si>
  <si>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</si>
  <si>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</si>
  <si>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</si>
  <si>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</si>
  <si>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</si>
  <si>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</si>
  <si>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</si>
  <si>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</si>
  <si>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</si>
  <si>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</si>
  <si>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</si>
  <si>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</si>
  <si>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</si>
  <si>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</si>
  <si>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</si>
  <si>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</si>
  <si>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</si>
  <si>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</si>
  <si>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</si>
  <si>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</si>
  <si>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</si>
  <si>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</si>
  <si>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</si>
  <si>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</si>
  <si>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</si>
  <si>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</si>
  <si>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</si>
  <si>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</si>
  <si>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</si>
  <si>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</si>
  <si>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</si>
  <si>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</si>
  <si>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</si>
  <si>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</si>
  <si>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</si>
  <si>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</si>
  <si>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</si>
  <si>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</si>
  <si>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</si>
  <si>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</si>
  <si>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</si>
  <si>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</si>
  <si>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</si>
  <si>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</si>
  <si>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</si>
  <si>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</si>
  <si>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</si>
  <si>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</si>
  <si>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</si>
  <si>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</si>
  <si>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</si>
  <si>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</si>
  <si>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</si>
  <si>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</si>
  <si>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</si>
  <si>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</si>
  <si>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</si>
  <si>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</si>
  <si>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</si>
  <si>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</si>
  <si>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</si>
  <si>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</si>
  <si>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</si>
  <si>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</si>
  <si>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</si>
  <si>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</si>
  <si>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</si>
  <si>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</si>
  <si>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</si>
  <si>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</si>
  <si>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</si>
  <si>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</si>
  <si>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</si>
  <si>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</si>
  <si>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</si>
  <si>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</si>
  <si>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</si>
  <si>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</si>
  <si>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</si>
  <si>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</si>
  <si>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</si>
  <si>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</si>
  <si>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</si>
  <si>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</si>
  <si>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</si>
  <si>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</si>
  <si>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</si>
  <si>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</si>
  <si>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</si>
  <si>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</si>
  <si>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</si>
  <si>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</si>
  <si>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</si>
  <si>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</si>
  <si>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</si>
  <si>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</si>
  <si>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</si>
  <si>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</si>
  <si>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</si>
  <si>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</si>
  <si>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</si>
  <si>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</si>
  <si>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</si>
  <si>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</si>
  <si>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</si>
  <si>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</si>
  <si>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</si>
  <si>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</si>
  <si>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</si>
  <si>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</si>
  <si>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</si>
  <si>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</si>
  <si>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</si>
  <si>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</si>
  <si>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</si>
  <si>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</si>
  <si>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</si>
  <si>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</si>
  <si>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</si>
  <si>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</si>
  <si>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</si>
  <si>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</si>
  <si>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</si>
  <si>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</si>
  <si>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</si>
  <si>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</si>
  <si>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</si>
  <si>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</si>
  <si>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</si>
  <si>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</si>
  <si>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</si>
  <si>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</si>
  <si>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</si>
  <si>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</si>
  <si>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</si>
  <si>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</si>
  <si>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</si>
  <si>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</si>
  <si>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</si>
  <si>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</si>
  <si>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</si>
  <si>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</si>
  <si>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</si>
  <si>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</si>
  <si>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</si>
  <si>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</si>
  <si>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</si>
  <si>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</si>
  <si>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</si>
  <si>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</si>
  <si>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</si>
  <si>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</si>
  <si>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</si>
  <si>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</si>
  <si>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</si>
  <si>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</si>
  <si>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</si>
  <si>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</si>
  <si>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</si>
  <si>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</si>
  <si>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</si>
  <si>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</si>
  <si>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</si>
  <si>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</si>
  <si>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</si>
  <si>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</si>
  <si>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</si>
  <si>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</si>
  <si>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</si>
  <si>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</si>
  <si>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</si>
  <si>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</si>
  <si>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</si>
  <si>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</si>
  <si>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</si>
  <si>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</si>
  <si>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</si>
  <si>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</si>
  <si>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</si>
  <si>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</si>
  <si>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</si>
  <si>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</si>
  <si>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</si>
  <si>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</si>
  <si>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</si>
  <si>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</si>
  <si>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</si>
  <si>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</si>
  <si>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</si>
  <si>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</si>
  <si>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</si>
  <si>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</si>
  <si>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</si>
  <si>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</si>
  <si>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</si>
  <si>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</si>
  <si>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</si>
  <si>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</si>
  <si>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</si>
  <si>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</si>
  <si>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</si>
  <si>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</si>
  <si>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</si>
  <si>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</si>
  <si>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</si>
  <si>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</si>
  <si>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</si>
  <si>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</si>
  <si>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</si>
  <si>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</si>
  <si>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</si>
  <si>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</si>
  <si>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</si>
  <si>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</si>
  <si>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</si>
  <si>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</si>
  <si>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</si>
  <si>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</si>
  <si>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</si>
  <si>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</si>
  <si>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</si>
  <si>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</si>
  <si>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</si>
  <si>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</si>
  <si>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</si>
  <si>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</si>
  <si>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</si>
  <si>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</si>
  <si>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</si>
  <si>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</si>
  <si>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</si>
  <si>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</si>
  <si>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</si>
  <si>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</si>
  <si>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</si>
  <si>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</si>
  <si>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</si>
  <si>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</si>
  <si>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</si>
  <si>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</si>
  <si>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</si>
  <si>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</si>
  <si>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</si>
  <si>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</si>
  <si>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</si>
  <si>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</si>
  <si>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</si>
  <si>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</si>
  <si>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</si>
  <si>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</si>
  <si>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</si>
  <si>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</si>
  <si>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</si>
  <si>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</si>
  <si>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</si>
  <si>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</si>
  <si>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</si>
  <si>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</si>
  <si>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</si>
  <si>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</si>
  <si>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</si>
  <si>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</si>
  <si>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</si>
  <si>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</si>
  <si>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</si>
  <si>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</si>
  <si>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</si>
  <si>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</si>
  <si>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</si>
  <si>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</si>
  <si>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</si>
  <si>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</si>
  <si>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</si>
  <si>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</si>
  <si>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</si>
  <si>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</si>
  <si>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</si>
  <si>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</si>
  <si>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</si>
  <si>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</si>
  <si>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</si>
  <si>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</si>
  <si>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</si>
  <si>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</si>
  <si>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</si>
  <si>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</si>
  <si>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</si>
  <si>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</si>
  <si>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</si>
  <si>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</si>
  <si>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</si>
  <si>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</si>
  <si>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</si>
  <si>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</si>
  <si>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</si>
  <si>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</si>
  <si>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</si>
  <si>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</si>
  <si>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</si>
  <si>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</si>
  <si>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</si>
  <si>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</si>
  <si>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</si>
  <si>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</si>
  <si>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</si>
  <si>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</si>
  <si>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</si>
  <si>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</si>
  <si>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</si>
  <si>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</si>
  <si>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</si>
  <si>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</si>
  <si>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</si>
  <si>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</si>
  <si>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</si>
  <si>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</si>
  <si>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</si>
  <si>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</si>
  <si>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</si>
  <si>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</si>
  <si>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</si>
  <si>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</si>
  <si>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</si>
  <si>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</si>
  <si>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</si>
  <si>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</si>
  <si>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</si>
  <si>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</si>
  <si>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</si>
  <si>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</si>
  <si>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</si>
  <si>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</si>
  <si>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</si>
  <si>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</si>
  <si>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</si>
  <si>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</si>
  <si>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</si>
  <si>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</si>
  <si>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</si>
  <si>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</si>
  <si>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</si>
  <si>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</si>
  <si>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</si>
  <si>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</si>
  <si>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</si>
  <si>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</si>
  <si>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</si>
  <si>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</si>
  <si>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</si>
  <si>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</si>
  <si>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</si>
  <si>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</si>
  <si>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</si>
  <si>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</si>
  <si>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</si>
  <si>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</si>
  <si>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</si>
  <si>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</si>
  <si>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</si>
  <si>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</si>
  <si>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</si>
  <si>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</si>
  <si>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</si>
  <si>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</si>
  <si>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</si>
  <si>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</si>
  <si>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</si>
  <si>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</si>
  <si>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</si>
  <si>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</si>
  <si>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</si>
  <si>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</si>
  <si>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</si>
  <si>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</si>
  <si>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</si>
  <si>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</si>
  <si>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</si>
  <si>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</si>
  <si>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</si>
  <si>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</si>
  <si>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</si>
  <si>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</si>
  <si>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</si>
  <si>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</si>
  <si>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</si>
  <si>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</si>
  <si>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</si>
  <si>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</si>
  <si>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</si>
  <si>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</si>
  <si>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</si>
  <si>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</si>
  <si>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</si>
  <si>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</si>
  <si>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</si>
  <si>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</si>
  <si>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</si>
  <si>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</si>
  <si>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</si>
  <si>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</si>
  <si>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</si>
  <si>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</si>
  <si>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</si>
  <si>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</si>
  <si>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</si>
  <si>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</si>
  <si>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</si>
  <si>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</si>
  <si>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</si>
  <si>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</si>
  <si>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</si>
  <si>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</si>
  <si>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</si>
  <si>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</si>
  <si>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</si>
  <si>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</si>
  <si>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</si>
  <si>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</si>
  <si>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</si>
  <si>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</si>
  <si>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</si>
  <si>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</si>
  <si>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</si>
  <si>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</si>
  <si>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</si>
  <si>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</si>
  <si>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</si>
  <si>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</si>
  <si>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</si>
  <si>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</si>
  <si>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</si>
  <si>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</si>
  <si>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</si>
  <si>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</si>
  <si>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</si>
  <si>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</si>
  <si>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</si>
  <si>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</si>
  <si>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</si>
  <si>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</si>
  <si>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</si>
  <si>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</si>
  <si>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</si>
  <si>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</si>
  <si>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</si>
  <si>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</si>
  <si>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</si>
  <si>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</si>
  <si>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</si>
  <si>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</si>
  <si>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</si>
  <si>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</si>
  <si>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</si>
  <si>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</si>
  <si>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</si>
  <si>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</si>
  <si>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</si>
  <si>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</si>
  <si>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</si>
  <si>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</si>
  <si>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</si>
  <si>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</si>
  <si>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</si>
  <si>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</si>
  <si>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</si>
  <si>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</si>
  <si>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</si>
  <si>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</si>
  <si>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</si>
  <si>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</si>
  <si>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</si>
  <si>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</si>
  <si>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</si>
  <si>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</si>
  <si>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</si>
  <si>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</si>
  <si>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</si>
  <si>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</si>
  <si>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</si>
  <si>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</si>
  <si>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</si>
  <si>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</si>
  <si>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</si>
  <si>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</si>
  <si>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</si>
  <si>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</si>
  <si>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</si>
  <si>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</si>
  <si>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</si>
  <si>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</si>
  <si>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</si>
  <si>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</si>
  <si>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</si>
  <si>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</si>
  <si>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</si>
  <si>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</si>
  <si>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</si>
  <si>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</si>
  <si>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</si>
  <si>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</si>
  <si>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</si>
  <si>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</si>
  <si>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</si>
  <si>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</si>
  <si>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</si>
  <si>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</si>
  <si>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</si>
  <si>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</si>
  <si>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</si>
  <si>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</si>
  <si>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</si>
  <si>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</si>
  <si>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</si>
  <si>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</si>
  <si>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</si>
  <si>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</si>
  <si>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</si>
  <si>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</si>
  <si>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</si>
  <si>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</si>
  <si>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</si>
  <si>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</si>
  <si>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</si>
  <si>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</si>
  <si>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</si>
  <si>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</si>
  <si>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</si>
  <si>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</si>
  <si>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</si>
  <si>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</si>
  <si>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</si>
  <si>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</si>
  <si>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</si>
  <si>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</si>
  <si>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</si>
  <si>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</si>
  <si>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</si>
  <si>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</si>
  <si>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</si>
  <si>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</si>
  <si>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</si>
  <si>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</si>
  <si>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</si>
  <si>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</si>
  <si>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</si>
  <si>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</si>
  <si>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</si>
  <si>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</si>
  <si>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</si>
  <si>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</si>
  <si>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</si>
  <si>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</si>
  <si>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</si>
  <si>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</si>
  <si>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</si>
  <si>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</si>
  <si>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</si>
  <si>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</si>
  <si>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</si>
  <si>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</si>
  <si>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</si>
  <si>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</si>
  <si>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</si>
  <si>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</si>
  <si>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</si>
  <si>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</si>
  <si>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</si>
  <si>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</si>
  <si>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</si>
  <si>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</si>
  <si>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</si>
  <si>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</si>
  <si>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</si>
  <si>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</si>
  <si>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</si>
  <si>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</si>
  <si>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</si>
  <si>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</si>
  <si>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</si>
  <si>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</si>
  <si>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</si>
  <si>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</si>
  <si>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</si>
  <si>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</si>
  <si>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</si>
  <si>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</si>
  <si>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</si>
  <si>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</si>
  <si>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</si>
  <si>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</si>
  <si>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</si>
  <si>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</si>
  <si>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</si>
  <si>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</si>
  <si>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</si>
  <si>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</si>
  <si>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</si>
  <si>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</si>
  <si>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</si>
  <si>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</si>
  <si>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</si>
  <si>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</si>
  <si>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</si>
  <si>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</si>
  <si>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</si>
  <si>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</si>
  <si>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</si>
  <si>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</si>
  <si>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</si>
  <si>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</si>
  <si>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</si>
  <si>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</si>
  <si>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</si>
  <si>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</si>
  <si>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</si>
  <si>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</si>
  <si>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</si>
  <si>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</si>
  <si>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</si>
  <si>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</si>
  <si>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</si>
  <si>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</si>
  <si>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</si>
  <si>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</si>
  <si>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</si>
  <si>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</si>
  <si>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</si>
  <si>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</si>
  <si>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</si>
  <si>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</si>
  <si>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</si>
  <si>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</si>
  <si>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</si>
  <si>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</si>
  <si>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</si>
  <si>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</si>
  <si>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</si>
  <si>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</si>
  <si>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</si>
  <si>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</si>
  <si>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</si>
  <si>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</si>
  <si>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</si>
  <si>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</si>
  <si>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</si>
  <si>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</si>
  <si>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</si>
  <si>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</si>
  <si>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</si>
  <si>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</si>
  <si>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</si>
  <si>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</si>
  <si>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</si>
  <si>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</si>
  <si>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</si>
  <si>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</si>
  <si>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</si>
  <si>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</si>
  <si>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</si>
  <si>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</si>
  <si>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</si>
  <si>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</si>
  <si>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</si>
  <si>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</si>
  <si>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</si>
  <si>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</si>
  <si>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</si>
  <si>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</si>
  <si>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</si>
  <si>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</si>
  <si>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</si>
  <si>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</si>
  <si>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</si>
  <si>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</si>
  <si>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</si>
  <si>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</si>
  <si>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</si>
  <si>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</si>
  <si>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</si>
  <si>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</si>
  <si>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</si>
  <si>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</si>
  <si>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</si>
  <si>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</si>
  <si>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</si>
  <si>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</si>
  <si>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</si>
  <si>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</si>
  <si>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</si>
  <si>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</si>
  <si>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</si>
  <si>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</si>
  <si>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</si>
  <si>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</si>
  <si>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</si>
  <si>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</si>
  <si>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</si>
  <si>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</si>
  <si>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</si>
  <si>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</si>
  <si>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</si>
  <si>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</si>
  <si>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</si>
  <si>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</si>
  <si>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</si>
  <si>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</si>
  <si>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</si>
  <si>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</si>
  <si>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</si>
  <si>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</si>
  <si>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</si>
  <si>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</si>
  <si>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</si>
  <si>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</si>
  <si>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</si>
  <si>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</si>
  <si>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</si>
  <si>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</si>
  <si>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</si>
  <si>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</si>
  <si>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</si>
  <si>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</si>
  <si>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</si>
  <si>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</si>
  <si>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</si>
  <si>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</si>
  <si>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</si>
  <si>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</si>
  <si>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</si>
  <si>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</si>
  <si>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</si>
  <si>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</si>
  <si>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</si>
  <si>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</si>
  <si>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</si>
  <si>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</si>
  <si>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</si>
  <si>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</si>
  <si>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</si>
  <si>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</si>
  <si>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</si>
  <si>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</si>
  <si>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</si>
  <si>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</si>
  <si>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</si>
  <si>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</si>
  <si>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</si>
  <si>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</si>
  <si>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</si>
  <si>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</si>
  <si>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</si>
  <si>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</si>
  <si>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</si>
  <si>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</si>
  <si>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</si>
  <si>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</si>
  <si>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</si>
  <si>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</si>
  <si>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</si>
  <si>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</si>
  <si>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</si>
  <si>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</si>
  <si>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</si>
  <si>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</si>
  <si>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</si>
  <si>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</si>
  <si>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</si>
  <si>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</si>
  <si>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</si>
  <si>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</si>
  <si>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</si>
  <si>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</si>
  <si>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</si>
  <si>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</si>
  <si>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</si>
  <si>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</si>
  <si>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</si>
  <si>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</si>
  <si>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</si>
  <si>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</si>
  <si>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</si>
  <si>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</si>
  <si>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</si>
  <si>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</si>
  <si>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</si>
  <si>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</si>
  <si>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</si>
  <si>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</si>
  <si>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</si>
  <si>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</si>
  <si>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</si>
  <si>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</si>
  <si>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</si>
  <si>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</si>
  <si>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</si>
  <si>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</si>
  <si>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</si>
  <si>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</si>
  <si>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</si>
  <si>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</si>
  <si>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</si>
  <si>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</si>
  <si>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</si>
  <si>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</si>
  <si>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</si>
  <si>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</si>
  <si>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</si>
  <si>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</si>
  <si>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</si>
  <si>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</si>
  <si>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</si>
  <si>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</si>
  <si>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</si>
  <si>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</si>
  <si>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</si>
  <si>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</si>
  <si>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</si>
  <si>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</si>
  <si>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</si>
  <si>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</si>
  <si>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</si>
  <si>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</si>
  <si>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</si>
  <si>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</si>
  <si>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</si>
  <si>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</si>
  <si>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</si>
  <si>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</si>
  <si>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</si>
  <si>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</si>
  <si>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</si>
  <si>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</si>
  <si>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</si>
  <si>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</si>
  <si>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</si>
  <si>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</si>
  <si>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</si>
  <si>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</si>
  <si>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</si>
  <si>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</si>
  <si>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</si>
  <si>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</si>
  <si>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</si>
  <si>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</si>
  <si>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</si>
  <si>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</si>
  <si>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</si>
  <si>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</si>
  <si>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</si>
  <si>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</si>
  <si>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</si>
  <si>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</si>
  <si>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</si>
  <si>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</si>
  <si>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</si>
  <si>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</si>
  <si>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</si>
  <si>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</si>
  <si>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</si>
  <si>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</si>
  <si>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</si>
  <si>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</si>
  <si>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</si>
  <si>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</si>
  <si>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</si>
  <si>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</si>
  <si>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</si>
  <si>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</si>
  <si>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</si>
  <si>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</si>
  <si>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</si>
  <si>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</si>
  <si>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</si>
  <si>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</si>
  <si>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</si>
  <si>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</si>
  <si>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</si>
  <si>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</si>
  <si>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</si>
  <si>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</si>
  <si>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</si>
  <si>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</si>
  <si>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</si>
  <si>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</si>
  <si>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</si>
  <si>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</si>
  <si>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</si>
  <si>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</si>
  <si>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</si>
  <si>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</si>
  <si>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</si>
  <si>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</si>
  <si>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</si>
  <si>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</si>
  <si>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</si>
  <si>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</si>
  <si>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</si>
  <si>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</si>
  <si>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</si>
  <si>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</si>
  <si>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</si>
  <si>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</si>
  <si>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</si>
  <si>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</si>
  <si>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</si>
  <si>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</si>
  <si>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</si>
  <si>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</si>
  <si>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</si>
  <si>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</si>
  <si>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</si>
  <si>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</si>
  <si>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</si>
  <si>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</si>
  <si>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</si>
  <si>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</si>
  <si>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</si>
  <si>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</si>
  <si>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</si>
  <si>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</si>
  <si>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</si>
  <si>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</si>
  <si>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</si>
  <si>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</si>
  <si>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</si>
  <si>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</si>
  <si>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</si>
  <si>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</si>
  <si>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</si>
  <si>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</si>
  <si>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</si>
  <si>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</si>
  <si>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</si>
  <si>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</si>
  <si>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</si>
  <si>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</si>
  <si>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</si>
  <si>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</si>
  <si>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</si>
  <si>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</si>
  <si>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</si>
  <si>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</si>
  <si>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</si>
  <si>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</si>
  <si>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</si>
  <si>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</si>
  <si>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</si>
  <si>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</si>
  <si>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</si>
  <si>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</si>
  <si>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</si>
  <si>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</si>
  <si>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</si>
  <si>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</si>
  <si>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</si>
  <si>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</si>
  <si>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</si>
  <si>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</si>
  <si>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</si>
  <si>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</si>
  <si>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</si>
  <si>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</si>
  <si>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</si>
  <si>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</si>
  <si>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</si>
  <si>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</si>
  <si>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</si>
  <si>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</si>
  <si>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</si>
  <si>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</si>
  <si>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</si>
  <si>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</si>
  <si>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</si>
  <si>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</si>
  <si>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</si>
  <si>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</si>
  <si>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</si>
  <si>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</si>
  <si>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</si>
  <si>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</si>
  <si>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</si>
  <si>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</si>
  <si>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</si>
  <si>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</si>
  <si>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</si>
  <si>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</si>
  <si>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</si>
  <si>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</si>
  <si>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</si>
  <si>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</si>
  <si>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</si>
  <si>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</si>
  <si>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</si>
  <si>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</si>
  <si>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</si>
  <si>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</si>
  <si>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</si>
  <si>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</si>
  <si>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</si>
  <si>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</si>
  <si>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</si>
  <si>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</si>
  <si>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</si>
  <si>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</si>
  <si>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</si>
  <si>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</si>
  <si>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</si>
  <si>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</si>
  <si>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</si>
  <si>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</si>
  <si>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</si>
  <si>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</si>
  <si>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</si>
  <si>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</si>
  <si>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</si>
  <si>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</si>
  <si>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</si>
  <si>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</si>
  <si>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</si>
  <si>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</si>
  <si>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</si>
  <si>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</si>
  <si>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</si>
  <si>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</si>
  <si>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</si>
  <si>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</si>
  <si>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</si>
  <si>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</si>
  <si>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</si>
  <si>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</si>
  <si>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</si>
  <si>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</si>
  <si>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</si>
  <si>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</si>
  <si>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</si>
  <si>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</si>
  <si>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</si>
  <si>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</si>
  <si>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</si>
  <si>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</si>
  <si>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</si>
  <si>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</si>
  <si>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</si>
  <si>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</si>
  <si>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</si>
  <si>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</si>
  <si>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</si>
  <si>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</si>
  <si>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</si>
  <si>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</si>
  <si>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</si>
  <si>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</si>
  <si>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</si>
  <si>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</si>
  <si>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</si>
  <si>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</si>
  <si>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</si>
  <si>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</si>
  <si>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</si>
  <si>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</si>
  <si>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</si>
  <si>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</si>
  <si>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</si>
  <si>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</si>
  <si>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</si>
  <si>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</si>
  <si>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</si>
  <si>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</si>
  <si>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</si>
  <si>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</si>
  <si>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</si>
  <si>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</si>
  <si>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</si>
  <si>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</si>
  <si>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</si>
  <si>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</si>
  <si>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</si>
  <si>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</si>
  <si>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</si>
  <si>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</si>
  <si>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</si>
  <si>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</si>
  <si>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</si>
  <si>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</si>
  <si>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</si>
  <si>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</si>
  <si>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</si>
  <si>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</si>
  <si>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</si>
  <si>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</si>
  <si>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</si>
  <si>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</si>
  <si>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</si>
  <si>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</si>
  <si>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</si>
  <si>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</si>
  <si>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</si>
  <si>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</si>
  <si>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</si>
  <si>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</si>
  <si>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</si>
  <si>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</si>
  <si>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</si>
  <si>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</si>
  <si>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</si>
  <si>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</si>
  <si>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</si>
  <si>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</si>
  <si>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</si>
  <si>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</si>
  <si>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</si>
  <si>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</si>
  <si>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</si>
  <si>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</si>
  <si>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</si>
  <si>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</si>
  <si>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</si>
  <si>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</si>
  <si>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</si>
  <si>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</si>
  <si>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</si>
  <si>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</si>
  <si>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</si>
  <si>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</si>
  <si>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</si>
  <si>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</si>
  <si>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</si>
  <si>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</si>
  <si>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</si>
  <si>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</si>
  <si>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</si>
  <si>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</si>
  <si>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</si>
  <si>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</si>
  <si>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</si>
  <si>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</si>
  <si>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</si>
  <si>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</si>
  <si>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</si>
  <si>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</si>
  <si>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</si>
  <si>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</si>
  <si>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</si>
  <si>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</si>
  <si>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</si>
  <si>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</si>
  <si>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</si>
  <si>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</si>
  <si>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</si>
  <si>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</si>
  <si>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</si>
  <si>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</si>
  <si>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</si>
  <si>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</si>
  <si>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</si>
  <si>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</si>
  <si>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</si>
  <si>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</si>
  <si>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</si>
  <si>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</si>
  <si>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</si>
  <si>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</si>
  <si>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</si>
  <si>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</si>
  <si>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</si>
  <si>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</si>
  <si>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</si>
  <si>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</si>
  <si>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</si>
  <si>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</si>
  <si>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</si>
  <si>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</si>
  <si>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</si>
  <si>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</si>
  <si>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</si>
  <si>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</si>
  <si>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</si>
  <si>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</si>
  <si>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</si>
  <si>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</si>
  <si>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</si>
  <si>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</si>
  <si>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</si>
  <si>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</si>
  <si>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</si>
  <si>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</si>
  <si>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</si>
  <si>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</si>
  <si>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</si>
  <si>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</si>
  <si>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</si>
  <si>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</si>
  <si>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</si>
  <si>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</si>
  <si>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</si>
  <si>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</si>
  <si>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</si>
  <si>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</si>
  <si>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</si>
  <si>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</si>
  <si>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</si>
  <si>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</si>
  <si>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</si>
  <si>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</si>
  <si>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</si>
  <si>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</si>
  <si>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</si>
  <si>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</si>
  <si>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</si>
  <si>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</si>
  <si>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</si>
  <si>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</si>
  <si>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</si>
  <si>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</si>
  <si>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</si>
  <si>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</si>
  <si>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</si>
  <si>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</si>
  <si>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</si>
  <si>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</si>
  <si>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</si>
  <si>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</si>
  <si>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</si>
  <si>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</si>
  <si>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</si>
  <si>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</si>
  <si>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</si>
  <si>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</si>
  <si>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</si>
  <si>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</si>
  <si>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</si>
  <si>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</si>
  <si>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</si>
  <si>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</si>
  <si>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</si>
  <si>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</si>
  <si>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</si>
  <si>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</si>
  <si>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</si>
  <si>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</si>
  <si>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</si>
  <si>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</si>
  <si>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</si>
  <si>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</si>
  <si>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</si>
  <si>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</si>
  <si>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</si>
  <si>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</si>
  <si>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</si>
  <si>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</si>
  <si>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</si>
  <si>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</si>
  <si>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</si>
  <si>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</si>
  <si>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</si>
  <si>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</si>
  <si>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</si>
  <si>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</si>
  <si>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</si>
  <si>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</si>
  <si>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</si>
  <si>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</si>
  <si>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</si>
  <si>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</si>
  <si>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</si>
  <si>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</si>
  <si>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</si>
  <si>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</si>
  <si>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</si>
  <si>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</si>
  <si>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</si>
  <si>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</si>
  <si>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</si>
  <si>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</si>
  <si>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</si>
  <si>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</si>
  <si>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</si>
  <si>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</si>
  <si>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</si>
  <si>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</si>
  <si>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</si>
  <si>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</si>
  <si>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</si>
  <si>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</si>
  <si>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</si>
  <si>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</si>
  <si>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</si>
  <si>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</si>
  <si>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</si>
  <si>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</si>
  <si>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</si>
  <si>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</si>
  <si>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</si>
  <si>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</si>
  <si>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</si>
  <si>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</si>
  <si>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</si>
  <si>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</si>
  <si>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</si>
  <si>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</si>
  <si>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</si>
  <si>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</si>
  <si>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</si>
  <si>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</si>
  <si>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</si>
  <si>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</si>
  <si>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</si>
  <si>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</si>
  <si>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</si>
  <si>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</si>
  <si>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</si>
  <si>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</si>
  <si>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</si>
  <si>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</si>
  <si>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</si>
  <si>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</si>
  <si>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</si>
  <si>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</si>
  <si>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</si>
  <si>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</si>
  <si>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</si>
  <si>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</si>
  <si>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</si>
  <si>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</si>
  <si>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</si>
  <si>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</si>
  <si>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</si>
  <si>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</si>
  <si>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</si>
  <si>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</si>
  <si>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</si>
  <si>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</si>
  <si>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</si>
  <si>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</si>
  <si>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</si>
  <si>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</si>
  <si>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</si>
  <si>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</si>
  <si>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</si>
  <si>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</si>
  <si>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</si>
  <si>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</si>
  <si>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</si>
  <si>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</si>
  <si>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</si>
  <si>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</si>
  <si>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</si>
  <si>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</si>
  <si>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</si>
  <si>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</si>
  <si>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</si>
  <si>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</si>
  <si>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</si>
  <si>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</si>
  <si>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</si>
  <si>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</si>
  <si>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</si>
  <si>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</si>
  <si>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</si>
  <si>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</si>
  <si>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</si>
  <si>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</si>
  <si>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</si>
  <si>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</si>
  <si>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</si>
  <si>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</si>
  <si>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</si>
  <si>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</si>
  <si>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</si>
  <si>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</si>
  <si>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</si>
  <si>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</si>
  <si>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</si>
  <si>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</si>
  <si>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</si>
  <si>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</si>
  <si>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</si>
  <si>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</si>
  <si>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</si>
  <si>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</si>
  <si>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</si>
  <si>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</si>
  <si>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</si>
  <si>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</si>
  <si>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</si>
  <si>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</si>
  <si>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</si>
  <si>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</si>
  <si>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</si>
  <si>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</si>
  <si>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</si>
  <si>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</si>
  <si>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</si>
  <si>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</si>
  <si>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</si>
  <si>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</si>
  <si>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</si>
  <si>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</si>
  <si>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</si>
  <si>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</si>
  <si>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</si>
  <si>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</si>
  <si>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</si>
  <si>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</si>
  <si>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</si>
  <si>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</si>
  <si>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</si>
  <si>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</si>
  <si>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</si>
  <si>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</si>
  <si>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</si>
  <si>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</si>
  <si>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</si>
  <si>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</si>
  <si>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</si>
  <si>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</si>
  <si>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</si>
  <si>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</si>
  <si>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</si>
  <si>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</si>
  <si>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</si>
  <si>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</si>
  <si>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</si>
  <si>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</si>
  <si>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</si>
  <si>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</si>
  <si>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</si>
  <si>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</si>
  <si>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</si>
  <si>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</si>
  <si>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</si>
  <si>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</si>
  <si>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</si>
  <si>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</si>
  <si>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</si>
  <si>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</si>
  <si>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</si>
  <si>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</si>
  <si>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</si>
  <si>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</si>
  <si>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</si>
  <si>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</si>
  <si>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</si>
  <si>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</si>
  <si>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</si>
  <si>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</si>
  <si>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</si>
  <si>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</si>
  <si>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</si>
  <si>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</si>
  <si>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</si>
  <si>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</si>
  <si>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</si>
  <si>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</si>
  <si>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</si>
  <si>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</si>
  <si>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</si>
  <si>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</si>
  <si>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</si>
  <si>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</si>
  <si>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</si>
  <si>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</si>
  <si>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</si>
  <si>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</si>
  <si>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</si>
  <si>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</si>
  <si>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</si>
  <si>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</si>
  <si>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</si>
  <si>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</si>
  <si>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</si>
  <si>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</si>
  <si>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</si>
  <si>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</si>
  <si>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</si>
  <si>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</si>
  <si>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</si>
  <si>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</si>
  <si>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</si>
  <si>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</si>
  <si>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</si>
  <si>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</si>
  <si>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</si>
  <si>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</si>
  <si>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</si>
  <si>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</si>
  <si>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</si>
  <si>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</si>
  <si>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</si>
  <si>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</si>
  <si>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</si>
  <si>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</si>
  <si>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</si>
  <si>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</si>
  <si>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</si>
  <si>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</si>
  <si>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</si>
  <si>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</si>
  <si>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</si>
  <si>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</si>
  <si>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</si>
  <si>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</si>
  <si>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</si>
  <si>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</si>
  <si>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</si>
  <si>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</si>
  <si>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</si>
  <si>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</si>
  <si>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</si>
  <si>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</si>
  <si>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</si>
  <si>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</si>
  <si>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</si>
  <si>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</si>
  <si>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</si>
  <si>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</si>
  <si>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</si>
  <si>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</si>
  <si>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</si>
  <si>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</si>
  <si>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</si>
  <si>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</si>
  <si>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</si>
  <si>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</si>
  <si>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</si>
  <si>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</si>
  <si>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</si>
  <si>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</si>
  <si>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</si>
  <si>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</si>
  <si>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</si>
  <si>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</si>
  <si>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</si>
  <si>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</si>
  <si>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</si>
  <si>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</si>
  <si>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</si>
  <si>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</si>
  <si>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</si>
  <si>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</si>
  <si>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</si>
  <si>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</si>
  <si>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</si>
  <si>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</si>
  <si>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</si>
  <si>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</si>
  <si>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</si>
  <si>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</si>
  <si>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</si>
  <si>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</si>
  <si>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</si>
  <si>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</si>
  <si>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</si>
  <si>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</si>
  <si>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</si>
  <si>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</si>
  <si>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</si>
  <si>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</si>
  <si>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</si>
  <si>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</si>
  <si>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</si>
  <si>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</si>
  <si>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</si>
  <si>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</si>
  <si>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</si>
  <si>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</si>
  <si>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</si>
  <si>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</si>
  <si>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</si>
  <si>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</si>
  <si>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</si>
  <si>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</si>
  <si>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</si>
  <si>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</si>
  <si>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</si>
  <si>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</si>
  <si>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</si>
  <si>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</si>
  <si>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</si>
  <si>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</si>
  <si>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</si>
  <si>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</si>
  <si>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</si>
  <si>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</si>
  <si>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</si>
  <si>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</si>
  <si>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</si>
  <si>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</si>
  <si>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</si>
  <si>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</si>
  <si>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</si>
  <si>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</si>
  <si>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</si>
  <si>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</si>
  <si>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</si>
  <si>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</si>
  <si>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</si>
  <si>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</si>
  <si>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</si>
  <si>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</si>
  <si>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</si>
  <si>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</si>
  <si>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</si>
  <si>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</si>
  <si>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</si>
  <si>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</si>
  <si>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</si>
  <si>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</si>
  <si>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</si>
  <si>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</si>
  <si>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</si>
  <si>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</si>
  <si>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</si>
  <si>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</si>
  <si>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</si>
  <si>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</si>
  <si>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</si>
  <si>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</si>
  <si>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</si>
  <si>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</si>
  <si>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</si>
  <si>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</si>
  <si>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</si>
  <si>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</si>
  <si>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</si>
  <si>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</si>
  <si>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</si>
  <si>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</si>
  <si>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</si>
  <si>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</si>
  <si>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</si>
  <si>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</si>
  <si>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</si>
  <si>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</si>
  <si>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</si>
  <si>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</si>
  <si>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</si>
  <si>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</si>
  <si>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</si>
  <si>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</si>
  <si>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</si>
  <si>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</si>
  <si>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</si>
  <si>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</si>
  <si>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</si>
  <si>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</si>
  <si>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</si>
  <si>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</si>
  <si>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</si>
  <si>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</si>
  <si>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</si>
  <si>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</si>
  <si>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</si>
  <si>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</si>
  <si>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</si>
  <si>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</si>
  <si>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</si>
  <si>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</si>
  <si>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</si>
  <si>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</si>
  <si>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</si>
  <si>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</si>
  <si>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</si>
  <si>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</si>
  <si>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</si>
  <si>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</si>
  <si>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</si>
  <si>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</si>
  <si>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</si>
  <si>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</si>
  <si>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</si>
  <si>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</si>
  <si>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</si>
  <si>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</si>
  <si>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</si>
  <si>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</si>
  <si>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</si>
  <si>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</si>
  <si>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</si>
  <si>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</si>
  <si>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</si>
  <si>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</si>
  <si>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</si>
  <si>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</si>
  <si>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</si>
  <si>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</si>
  <si>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</si>
  <si>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</si>
  <si>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</si>
  <si>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</si>
  <si>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</si>
  <si>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</si>
  <si>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</si>
  <si>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</si>
  <si>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</si>
  <si>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</si>
  <si>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</si>
  <si>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</si>
  <si>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</si>
  <si>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</si>
  <si>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</si>
  <si>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</si>
  <si>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</si>
  <si>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</si>
  <si>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</si>
  <si>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</si>
  <si>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</si>
  <si>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</si>
  <si>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</si>
  <si>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</si>
  <si>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</si>
  <si>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</si>
  <si>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</si>
  <si>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</si>
  <si>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</si>
  <si>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</si>
  <si>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</si>
  <si>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</si>
  <si>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</si>
  <si>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</si>
  <si>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</si>
  <si>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</si>
  <si>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</si>
  <si>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</si>
  <si>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</si>
  <si>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</si>
  <si>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</si>
  <si>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</si>
  <si>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</si>
  <si>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</si>
  <si>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</si>
  <si>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</si>
  <si>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</si>
  <si>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</si>
  <si>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</si>
  <si>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</si>
  <si>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</si>
  <si>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</si>
  <si>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</si>
  <si>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</si>
  <si>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</si>
  <si>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</si>
  <si>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</si>
  <si>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</si>
  <si>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</si>
  <si>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</si>
  <si>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</si>
  <si>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</si>
  <si>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</si>
  <si>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</si>
  <si>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</si>
  <si>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</si>
  <si>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</si>
  <si>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</si>
  <si>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</si>
  <si>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</si>
  <si>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</si>
  <si>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</si>
  <si>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</si>
  <si>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</si>
  <si>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</si>
  <si>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</si>
  <si>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</si>
  <si>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</si>
  <si>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</si>
  <si>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</si>
  <si>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</si>
  <si>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</si>
  <si>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</si>
  <si>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</si>
  <si>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</si>
  <si>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</si>
  <si>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</si>
  <si>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</si>
  <si>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</si>
  <si>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</si>
  <si>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</si>
  <si>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</si>
  <si>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</si>
  <si>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</si>
  <si>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</si>
  <si>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</si>
  <si>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</si>
  <si>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</si>
  <si>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</si>
  <si>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</si>
  <si>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</si>
  <si>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</si>
  <si>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</si>
  <si>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</si>
  <si>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</si>
  <si>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</si>
  <si>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</si>
  <si>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</si>
  <si>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</si>
  <si>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</si>
  <si>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</si>
  <si>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</si>
  <si>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</si>
  <si>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</si>
  <si>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</si>
  <si>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</si>
  <si>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</si>
  <si>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</si>
  <si>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</si>
  <si>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</si>
  <si>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</si>
  <si>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</si>
  <si>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</si>
  <si>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</si>
  <si>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</si>
  <si>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</si>
  <si>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</si>
  <si>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</si>
  <si>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</si>
  <si>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</si>
  <si>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</si>
  <si>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</si>
  <si>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</si>
  <si>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</si>
  <si>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</si>
  <si>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</si>
  <si>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</si>
  <si>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</si>
  <si>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</si>
  <si>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</si>
  <si>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</si>
  <si>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</si>
  <si>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</si>
  <si>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</si>
  <si>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</si>
  <si>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</si>
  <si>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</si>
  <si>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</si>
  <si>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</si>
  <si>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</si>
  <si>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</si>
  <si>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</si>
  <si>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</si>
  <si>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</si>
  <si>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</si>
  <si>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</si>
  <si>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</si>
  <si>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</si>
  <si>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</si>
  <si>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</si>
  <si>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</si>
  <si>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</si>
  <si>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</si>
  <si>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</si>
  <si>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</si>
  <si>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</si>
  <si>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</si>
  <si>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</si>
  <si>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</si>
  <si>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</si>
  <si>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</si>
  <si>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</si>
  <si>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</si>
  <si>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</si>
  <si>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</si>
  <si>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</si>
  <si>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</si>
  <si>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</si>
  <si>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</si>
  <si>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</si>
  <si>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</si>
  <si>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</si>
  <si>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</si>
  <si>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</si>
  <si>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</si>
  <si>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</si>
  <si>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</si>
  <si>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</si>
  <si>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</si>
  <si>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</si>
  <si>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</si>
  <si>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</si>
  <si>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</si>
  <si>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</si>
  <si>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</si>
  <si>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</si>
  <si>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</si>
  <si>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</si>
  <si>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</si>
  <si>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</si>
  <si>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</si>
  <si>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</si>
  <si>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</si>
  <si>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</si>
  <si>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</si>
  <si>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</si>
  <si>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</si>
  <si>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</si>
  <si>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</si>
  <si>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</si>
  <si>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</si>
  <si>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</si>
  <si>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</si>
  <si>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</si>
  <si>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</si>
  <si>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</si>
  <si>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</si>
  <si>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</si>
  <si>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</si>
  <si>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</si>
  <si>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</si>
  <si>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</si>
  <si>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</si>
  <si>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</si>
  <si>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</si>
  <si>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</si>
  <si>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</si>
  <si>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</si>
  <si>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</si>
  <si>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</si>
  <si>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</si>
  <si>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</si>
  <si>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</si>
  <si>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</si>
  <si>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</si>
  <si>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</si>
  <si>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</si>
  <si>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</si>
  <si>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</si>
  <si>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</si>
  <si>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</si>
  <si>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</si>
  <si>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</si>
  <si>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</si>
  <si>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</si>
  <si>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</si>
  <si>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</si>
  <si>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</si>
  <si>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</si>
  <si>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</si>
  <si>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</si>
  <si>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</si>
  <si>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</si>
  <si>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</si>
  <si>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</si>
  <si>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</si>
  <si>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</si>
  <si>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</si>
  <si>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</si>
  <si>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</si>
  <si>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</si>
  <si>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</si>
  <si>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</si>
  <si>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</si>
  <si>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</si>
  <si>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</si>
  <si>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</si>
  <si>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</si>
  <si>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</si>
  <si>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</si>
  <si>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</si>
  <si>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</si>
  <si>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</si>
  <si>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</si>
  <si>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</si>
  <si>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</si>
  <si>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</si>
  <si>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</si>
  <si>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</si>
  <si>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</si>
  <si>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</si>
  <si>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</si>
  <si>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</si>
  <si>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</si>
  <si>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</si>
  <si>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</si>
  <si>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</si>
  <si>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</si>
  <si>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</si>
  <si>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</si>
  <si>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</si>
  <si>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</si>
  <si>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</si>
  <si>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</si>
  <si>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</si>
  <si>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</si>
  <si>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</si>
  <si>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</si>
  <si>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</si>
  <si>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</si>
  <si>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</si>
  <si>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</si>
  <si>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</si>
  <si>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</si>
  <si>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</si>
  <si>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</si>
  <si>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</si>
  <si>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</si>
  <si>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</si>
  <si>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</si>
  <si>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</si>
  <si>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</si>
  <si>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</si>
  <si>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</si>
  <si>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</si>
  <si>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</si>
  <si>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</si>
  <si>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</si>
  <si>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</si>
  <si>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</si>
  <si>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</si>
  <si>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</si>
  <si>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</si>
  <si>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</si>
  <si>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</si>
  <si>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</si>
  <si>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</si>
  <si>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</si>
  <si>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</si>
  <si>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</si>
  <si>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</si>
  <si>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</si>
  <si>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</si>
  <si>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</si>
  <si>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</si>
  <si>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</si>
  <si>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</si>
  <si>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</si>
  <si>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</si>
  <si>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</si>
  <si>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</si>
  <si>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</si>
  <si>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</si>
  <si>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</si>
  <si>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</si>
  <si>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</si>
  <si>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</si>
  <si>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</si>
  <si>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</si>
  <si>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</si>
  <si>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</si>
  <si>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</si>
  <si>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</si>
  <si>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</si>
  <si>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</si>
  <si>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</si>
  <si>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</si>
  <si>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</si>
  <si>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</si>
  <si>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</si>
  <si>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</si>
  <si>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</si>
  <si>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</si>
  <si>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</si>
  <si>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</si>
  <si>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</si>
  <si>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</si>
  <si>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</si>
  <si>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</si>
  <si>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</si>
  <si>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</si>
  <si>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</si>
  <si>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</si>
  <si>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</si>
  <si>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</si>
  <si>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</si>
  <si>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</si>
  <si>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</si>
  <si>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</si>
  <si>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</si>
  <si>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</si>
  <si>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</si>
  <si>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</si>
  <si>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</si>
  <si>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</si>
  <si>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</si>
  <si>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</si>
  <si>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</si>
  <si>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</si>
  <si>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</si>
  <si>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</si>
  <si>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</si>
  <si>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</si>
  <si>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</si>
  <si>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</si>
  <si>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</si>
  <si>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</si>
  <si>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</si>
  <si>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</si>
  <si>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</si>
  <si>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</si>
  <si>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</si>
  <si>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</si>
  <si>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</si>
  <si>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</si>
  <si>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</si>
  <si>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</si>
  <si>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</si>
  <si>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</si>
  <si>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</si>
  <si>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</si>
  <si>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</si>
  <si>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</si>
  <si>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</si>
  <si>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</si>
  <si>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</si>
  <si>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</si>
  <si>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</si>
  <si>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</si>
  <si>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</si>
  <si>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</si>
  <si>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</si>
  <si>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</si>
  <si>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</si>
  <si>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</si>
  <si>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</si>
  <si>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</si>
  <si>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</si>
  <si>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</si>
  <si>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</si>
  <si>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</si>
  <si>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</si>
  <si>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</si>
  <si>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</si>
  <si>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</si>
  <si>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</si>
  <si>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</si>
  <si>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</si>
  <si>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</si>
  <si>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</si>
  <si>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</si>
  <si>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</si>
  <si>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</si>
  <si>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</si>
  <si>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</si>
  <si>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</si>
  <si>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</si>
  <si>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</si>
  <si>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</si>
  <si>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</si>
  <si>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</si>
  <si>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</si>
  <si>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</si>
  <si>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</si>
  <si>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</si>
  <si>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</si>
  <si>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</si>
  <si>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</si>
  <si>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</si>
  <si>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</si>
  <si>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</si>
  <si>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</si>
  <si>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</si>
  <si>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</si>
  <si>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</si>
  <si>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</si>
  <si>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</si>
  <si>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</si>
  <si>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</si>
  <si>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</si>
  <si>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</si>
  <si>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</si>
  <si>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</si>
  <si>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</si>
  <si>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</si>
  <si>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</si>
  <si>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</si>
  <si>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</si>
  <si>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</si>
  <si>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</si>
  <si>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</si>
  <si>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</si>
  <si>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</si>
  <si>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</si>
  <si>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</si>
  <si>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</si>
  <si>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</si>
  <si>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</si>
  <si>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</si>
  <si>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</si>
  <si>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</si>
  <si>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</si>
  <si>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</si>
  <si>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</si>
  <si>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</si>
  <si>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</si>
  <si>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</si>
  <si>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</si>
  <si>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</si>
  <si>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</si>
  <si>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</si>
  <si>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</si>
  <si>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</si>
  <si>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</si>
  <si>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</si>
  <si>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</si>
  <si>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</si>
  <si>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</si>
  <si>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</si>
  <si>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</si>
  <si>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</si>
  <si>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</si>
  <si>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</si>
  <si>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</si>
  <si>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</si>
  <si>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</si>
  <si>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</si>
  <si>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</si>
  <si>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</si>
  <si>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</si>
  <si>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</si>
  <si>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</si>
  <si>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</si>
  <si>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</si>
  <si>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</si>
  <si>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</si>
  <si>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</si>
  <si>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</si>
  <si>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</si>
  <si>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</si>
  <si>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</si>
  <si>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</si>
  <si>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</si>
  <si>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</si>
  <si>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</si>
  <si>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</si>
  <si>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</si>
  <si>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</si>
  <si>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</si>
  <si>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</si>
  <si>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</si>
  <si>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</si>
  <si>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</si>
  <si>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</si>
  <si>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</si>
  <si>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</si>
  <si>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</si>
  <si>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</si>
  <si>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</si>
  <si>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</si>
  <si>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</si>
  <si>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</si>
  <si>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</si>
  <si>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</si>
  <si>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</si>
  <si>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</si>
  <si>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</si>
  <si>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</si>
  <si>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</si>
  <si>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</si>
  <si>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</si>
  <si>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</si>
  <si>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</si>
  <si>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</si>
  <si>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</si>
  <si>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</si>
  <si>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</si>
  <si>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</si>
  <si>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</si>
  <si>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</si>
  <si>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</si>
  <si>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</si>
  <si>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</si>
  <si>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</si>
  <si>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</si>
  <si>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</si>
  <si>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</si>
  <si>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</si>
  <si>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</si>
  <si>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</si>
  <si>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</si>
  <si>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</si>
  <si>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</si>
  <si>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</si>
  <si>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</si>
  <si>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</si>
  <si>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</si>
  <si>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</si>
  <si>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</si>
  <si>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</si>
  <si>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</si>
  <si>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</si>
  <si>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</si>
  <si>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</si>
  <si>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</si>
  <si>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</si>
  <si>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</si>
  <si>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</si>
  <si>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</si>
  <si>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</si>
  <si>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</si>
  <si>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</si>
  <si>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</si>
  <si>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</si>
  <si>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</si>
  <si>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</si>
  <si>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</si>
  <si>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</si>
  <si>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</si>
  <si>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</si>
  <si>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</si>
  <si>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</si>
  <si>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</si>
  <si>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</si>
  <si>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</si>
  <si>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</si>
  <si>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</si>
  <si>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</si>
  <si>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</si>
  <si>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</si>
  <si>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</si>
  <si>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</si>
  <si>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</si>
  <si>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</si>
  <si>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</si>
  <si>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</si>
  <si>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</si>
  <si>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</si>
  <si>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</si>
  <si>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</si>
  <si>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</si>
  <si>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</si>
  <si>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</si>
  <si>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</si>
  <si>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</si>
  <si>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</si>
  <si>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</si>
  <si>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</si>
  <si>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</si>
  <si>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</si>
  <si>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</si>
  <si>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</si>
  <si>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</si>
  <si>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</si>
  <si>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</si>
  <si>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</si>
  <si>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</si>
  <si>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</si>
  <si>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</si>
  <si>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</si>
  <si>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</si>
  <si>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</si>
  <si>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</si>
  <si>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</si>
  <si>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</si>
  <si>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</si>
  <si>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</si>
  <si>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</si>
  <si>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</si>
  <si>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</si>
  <si>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</si>
  <si>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</si>
  <si>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</si>
  <si>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</si>
  <si>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</si>
  <si>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</si>
  <si>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</si>
  <si>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</si>
  <si>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</si>
  <si>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</si>
  <si>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</si>
  <si>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</si>
  <si>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</si>
  <si>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</si>
  <si>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</si>
  <si>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</si>
  <si>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</si>
  <si>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</si>
  <si>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</si>
  <si>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</si>
  <si>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</si>
  <si>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</si>
  <si>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</si>
  <si>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</si>
  <si>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</si>
  <si>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</si>
  <si>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</si>
  <si>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</si>
  <si>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</si>
  <si>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</si>
  <si>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</si>
  <si>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</si>
  <si>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</si>
  <si>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</si>
  <si>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</si>
  <si>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</si>
  <si>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</si>
  <si>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</si>
  <si>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</si>
  <si>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</si>
  <si>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</si>
  <si>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</si>
  <si>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</si>
  <si>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</si>
  <si>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</si>
  <si>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</si>
  <si>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</si>
  <si>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</si>
  <si>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</si>
  <si>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</si>
  <si>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</si>
  <si>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</si>
  <si>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</si>
  <si>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</si>
  <si>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</si>
  <si>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</si>
  <si>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</si>
  <si>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</si>
  <si>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</si>
  <si>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</si>
  <si>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</si>
  <si>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</si>
  <si>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</si>
  <si>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</si>
  <si>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</si>
  <si>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</si>
  <si>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</si>
  <si>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</si>
  <si>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</si>
  <si>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</si>
  <si>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</si>
  <si>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</si>
  <si>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</si>
  <si>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</si>
  <si>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</si>
  <si>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</si>
  <si>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</si>
  <si>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</si>
  <si>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</si>
  <si>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</si>
  <si>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</si>
  <si>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</si>
  <si>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</si>
  <si>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</si>
  <si>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</si>
  <si>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</si>
  <si>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</si>
  <si>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</si>
  <si>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</si>
  <si>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</si>
  <si>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</si>
  <si>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</si>
  <si>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</si>
  <si>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</si>
  <si>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</si>
  <si>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</si>
  <si>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</si>
  <si>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</si>
  <si>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</si>
  <si>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</si>
  <si>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</si>
  <si>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</si>
  <si>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</si>
  <si>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</si>
  <si>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</si>
  <si>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</si>
  <si>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</si>
  <si>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</si>
  <si>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</si>
  <si>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</si>
  <si>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</si>
  <si>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</si>
  <si>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</si>
  <si>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</si>
  <si>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</si>
  <si>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</si>
  <si>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</si>
  <si>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</si>
  <si>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</si>
  <si>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</si>
  <si>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</si>
  <si>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</si>
  <si>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</si>
  <si>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</si>
  <si>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</si>
  <si>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</si>
  <si>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</si>
  <si>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</si>
  <si>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</si>
  <si>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</si>
  <si>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</si>
  <si>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</si>
  <si>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</si>
  <si>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</si>
  <si>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</si>
  <si>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</si>
  <si>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</si>
  <si>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</si>
  <si>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</si>
  <si>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</si>
  <si>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</si>
  <si>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</si>
  <si>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</si>
  <si>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</si>
  <si>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</si>
  <si>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</si>
  <si>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</si>
  <si>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</si>
  <si>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</si>
  <si>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</si>
  <si>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</si>
  <si>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</si>
  <si>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</si>
  <si>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</si>
  <si>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</si>
  <si>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</si>
  <si>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</si>
  <si>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</si>
  <si>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</si>
  <si>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</si>
  <si>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</si>
  <si>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</si>
  <si>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</si>
  <si>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</si>
  <si>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</si>
  <si>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</si>
  <si>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</si>
  <si>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</si>
  <si>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</si>
  <si>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</si>
  <si>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</si>
  <si>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</si>
  <si>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</si>
  <si>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</si>
  <si>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</si>
  <si>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</si>
  <si>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</si>
  <si>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</si>
  <si>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</si>
  <si>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</si>
  <si>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</si>
  <si>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</si>
  <si>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</si>
  <si>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</si>
  <si>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</si>
  <si>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</si>
  <si>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</si>
  <si>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</si>
  <si>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</si>
  <si>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</si>
  <si>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</si>
  <si>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</si>
  <si>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</si>
  <si>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</si>
  <si>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</si>
  <si>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</si>
  <si>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</si>
  <si>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</si>
  <si>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</si>
  <si>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</si>
  <si>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</si>
  <si>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</si>
  <si>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</si>
  <si>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</si>
  <si>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</si>
  <si>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</si>
  <si>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</si>
  <si>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</si>
  <si>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</si>
  <si>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</si>
  <si>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</si>
  <si>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</si>
  <si>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</si>
  <si>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</si>
  <si>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</si>
  <si>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</si>
  <si>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</si>
  <si>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</si>
  <si>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</si>
  <si>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</si>
  <si>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</si>
  <si>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</si>
  <si>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</si>
  <si>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</si>
  <si>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</si>
  <si>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</si>
  <si>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</si>
  <si>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</si>
  <si>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</si>
  <si>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</si>
  <si>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</si>
  <si>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</si>
  <si>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</si>
  <si>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</si>
  <si>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</si>
  <si>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</si>
  <si>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</si>
  <si>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</si>
  <si>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</si>
  <si>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</si>
  <si>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</si>
  <si>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</si>
  <si>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</si>
  <si>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</si>
  <si>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</si>
  <si>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</si>
  <si>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</si>
  <si>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</si>
  <si>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</si>
  <si>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</si>
  <si>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</si>
  <si>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</si>
  <si>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</si>
  <si>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</si>
  <si>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</si>
  <si>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</si>
  <si>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</si>
  <si>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</si>
  <si>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</si>
  <si>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</si>
  <si>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</si>
  <si>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</si>
  <si>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</si>
  <si>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</si>
  <si>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</si>
  <si>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</si>
  <si>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</si>
  <si>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</si>
  <si>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</si>
  <si>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</si>
  <si>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</si>
  <si>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</si>
  <si>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</si>
  <si>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</si>
  <si>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</si>
  <si>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</si>
  <si>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</si>
  <si>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</si>
  <si>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</si>
  <si>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</si>
  <si>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</si>
  <si>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</si>
  <si>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</si>
  <si>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</si>
  <si>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</si>
  <si>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</si>
  <si>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</si>
  <si>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</si>
  <si>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</si>
  <si>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</si>
  <si>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</si>
  <si>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</si>
  <si>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</si>
  <si>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</si>
  <si>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</si>
  <si>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</si>
  <si>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</si>
  <si>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</si>
  <si>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</si>
  <si>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</si>
  <si>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</si>
  <si>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</si>
  <si>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</si>
  <si>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</si>
  <si>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</si>
  <si>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</si>
  <si>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</si>
  <si>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</si>
  <si>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</si>
  <si>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</si>
  <si>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</si>
  <si>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</si>
  <si>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</si>
  <si>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</si>
  <si>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</si>
  <si>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</si>
  <si>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</si>
  <si>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</si>
  <si>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</si>
  <si>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</si>
  <si>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</si>
  <si>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</si>
  <si>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</si>
  <si>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</si>
  <si>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</si>
  <si>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</si>
  <si>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</si>
  <si>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</si>
  <si>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</si>
  <si>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</si>
  <si>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</si>
  <si>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</si>
  <si>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</si>
  <si>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</si>
  <si>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</si>
  <si>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</si>
  <si>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</si>
  <si>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</si>
  <si>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</si>
  <si>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</si>
  <si>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</si>
  <si>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</si>
  <si>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</si>
  <si>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</si>
  <si>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</si>
  <si>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</si>
  <si>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</si>
  <si>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</si>
  <si>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</si>
  <si>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</si>
  <si>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</si>
  <si>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</si>
  <si>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</si>
  <si>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</si>
  <si>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</si>
  <si>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</si>
  <si>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</si>
  <si>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</si>
  <si>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</si>
  <si>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</si>
  <si>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</si>
  <si>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</si>
  <si>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</si>
  <si>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</si>
  <si>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</si>
  <si>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</si>
  <si>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</si>
  <si>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</si>
  <si>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</si>
  <si>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</si>
  <si>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</si>
  <si>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</si>
  <si>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</si>
  <si>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</si>
  <si>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</si>
  <si>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</si>
  <si>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</si>
  <si>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</si>
  <si>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</si>
  <si>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</si>
  <si>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</si>
  <si>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</si>
  <si>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</si>
  <si>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</si>
  <si>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</si>
  <si>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</si>
  <si>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</si>
  <si>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</si>
  <si>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</si>
  <si>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</si>
  <si>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</si>
  <si>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</si>
  <si>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</si>
  <si>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</si>
  <si>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</si>
  <si>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</si>
  <si>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</si>
  <si>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</si>
  <si>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</si>
  <si>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</si>
  <si>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</si>
  <si>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</si>
  <si>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</si>
  <si>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</si>
  <si>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</si>
  <si>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</si>
  <si>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</si>
  <si>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</si>
  <si>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</si>
  <si>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</si>
  <si>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</si>
  <si>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</si>
  <si>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</si>
  <si>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</si>
  <si>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</si>
  <si>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</si>
  <si>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</si>
  <si>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</si>
  <si>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</si>
  <si>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</si>
  <si>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</si>
  <si>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</si>
  <si>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</si>
  <si>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</si>
  <si>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</si>
  <si>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</si>
  <si>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</si>
  <si>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</si>
  <si>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</si>
  <si>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</si>
  <si>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</si>
  <si>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</si>
  <si>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</si>
  <si>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</si>
  <si>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</si>
  <si>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</si>
  <si>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</si>
  <si>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</si>
  <si>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</si>
  <si>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</si>
  <si>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</si>
  <si>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</si>
  <si>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</si>
  <si>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</si>
  <si>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</si>
  <si>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</si>
  <si>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</si>
  <si>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</si>
  <si>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</si>
  <si>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</si>
  <si>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</si>
  <si>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</si>
  <si>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</si>
  <si>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</si>
  <si>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</si>
  <si>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</si>
  <si>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</si>
  <si>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</si>
  <si>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</si>
  <si>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</si>
  <si>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</si>
  <si>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</si>
  <si>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</si>
  <si>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</si>
  <si>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</si>
  <si>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</si>
  <si>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</si>
  <si>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</si>
  <si>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</si>
  <si>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</si>
  <si>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</si>
  <si>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</si>
  <si>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</si>
  <si>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</si>
  <si>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</si>
  <si>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</si>
  <si>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</si>
  <si>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</si>
  <si>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</si>
  <si>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</si>
  <si>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</si>
  <si>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</si>
  <si>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</si>
  <si>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</si>
  <si>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</si>
  <si>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</si>
  <si>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</si>
  <si>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</si>
  <si>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</si>
  <si>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</si>
  <si>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</si>
  <si>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</si>
  <si>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</si>
  <si>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</si>
  <si>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</si>
  <si>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</si>
  <si>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</si>
  <si>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</si>
  <si>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</si>
  <si>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</si>
  <si>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</si>
  <si>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</si>
  <si>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</si>
  <si>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</si>
  <si>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</si>
  <si>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</si>
  <si>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</si>
  <si>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</si>
  <si>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</si>
  <si>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</si>
  <si>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</si>
  <si>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</si>
  <si>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</si>
  <si>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</si>
  <si>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</si>
  <si>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</si>
  <si>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</si>
  <si>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</si>
  <si>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</si>
  <si>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</si>
  <si>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</si>
  <si>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</si>
  <si>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</si>
  <si>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</si>
  <si>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</si>
  <si>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</si>
  <si>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</si>
  <si>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</si>
  <si>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</si>
  <si>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</si>
  <si>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</si>
  <si>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</si>
  <si>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</si>
  <si>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</si>
  <si>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</si>
  <si>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</si>
  <si>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</si>
  <si>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</si>
  <si>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</si>
  <si>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</si>
  <si>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</si>
  <si>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</si>
  <si>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</si>
  <si>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</si>
  <si>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</si>
  <si>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</si>
  <si>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</si>
  <si>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</si>
  <si>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</si>
  <si>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</si>
  <si>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</si>
  <si>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</si>
  <si>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</si>
  <si>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</si>
  <si>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</si>
  <si>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</si>
  <si>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</si>
  <si>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</si>
  <si>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</si>
  <si>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</si>
  <si>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</si>
  <si>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</si>
  <si>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</si>
  <si>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</si>
  <si>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</si>
  <si>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</si>
  <si>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</si>
  <si>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</si>
  <si>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</si>
  <si>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</si>
  <si>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</si>
  <si>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</si>
  <si>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</si>
  <si>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</si>
  <si>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</si>
  <si>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</si>
  <si>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</si>
  <si>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</si>
  <si>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</si>
  <si>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</si>
  <si>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</si>
  <si>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</si>
  <si>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</si>
  <si>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</si>
  <si>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</si>
  <si>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</si>
  <si>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</si>
  <si>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</si>
  <si>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</si>
  <si>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</si>
  <si>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</si>
  <si>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</si>
  <si>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</si>
  <si>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</si>
  <si>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</si>
  <si>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</si>
  <si>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</si>
  <si>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</si>
  <si>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</si>
  <si>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</si>
  <si>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</si>
  <si>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</si>
  <si>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</si>
  <si>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</si>
  <si>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</si>
  <si>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</si>
  <si>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</si>
  <si>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</si>
  <si>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</si>
  <si>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</si>
  <si>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</si>
  <si>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</si>
  <si>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</si>
  <si>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</si>
  <si>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</si>
  <si>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</si>
  <si>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</si>
  <si>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</si>
  <si>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</si>
  <si>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</si>
  <si>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</si>
  <si>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</si>
  <si>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</si>
  <si>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</si>
  <si>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</si>
  <si>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</si>
  <si>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</si>
  <si>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</si>
  <si>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</si>
  <si>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</si>
  <si>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</si>
  <si>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</si>
  <si>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</si>
  <si>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</si>
  <si>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</si>
  <si>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</si>
  <si>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</si>
  <si>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</si>
  <si>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</si>
  <si>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</si>
  <si>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</si>
  <si>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</si>
  <si>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</si>
  <si>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</si>
  <si>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</si>
  <si>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</si>
  <si>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</si>
  <si>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</si>
  <si>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</si>
  <si>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</si>
  <si>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</si>
  <si>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</si>
  <si>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</si>
  <si>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</si>
  <si>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</si>
  <si>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</si>
  <si>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</si>
  <si>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</si>
  <si>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</si>
  <si>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</si>
  <si>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</si>
  <si>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</si>
  <si>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</si>
  <si>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</si>
  <si>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</si>
  <si>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</si>
  <si>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</si>
  <si>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</si>
  <si>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</si>
  <si>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</si>
  <si>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</si>
  <si>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</si>
  <si>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</si>
  <si>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</si>
  <si>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</si>
  <si>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</si>
  <si>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</si>
  <si>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</si>
  <si>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</si>
  <si>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</si>
  <si>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</si>
  <si>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</si>
  <si>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</si>
  <si>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</si>
  <si>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</si>
  <si>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</si>
  <si>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</si>
  <si>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</si>
  <si>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</si>
  <si>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</si>
  <si>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</si>
  <si>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</si>
  <si>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</si>
  <si>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</si>
  <si>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</si>
  <si>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</si>
  <si>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</si>
  <si>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</si>
  <si>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</si>
  <si>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</si>
  <si>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</si>
  <si>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</si>
  <si>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</si>
  <si>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</si>
  <si>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</si>
  <si>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</si>
  <si>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</si>
  <si>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</si>
  <si>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</si>
  <si>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</si>
  <si>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</si>
  <si>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</si>
  <si>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</si>
  <si>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</si>
  <si>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</si>
  <si>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</si>
  <si>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</si>
  <si>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</si>
  <si>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</si>
  <si>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</si>
  <si>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</si>
  <si>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</si>
  <si>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</si>
  <si>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</si>
  <si>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</si>
  <si>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</si>
  <si>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</si>
  <si>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</si>
  <si>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</si>
  <si>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</si>
  <si>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</si>
  <si>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</si>
  <si>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</si>
  <si>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</si>
  <si>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</si>
  <si>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</si>
  <si>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</si>
  <si>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</si>
  <si>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</si>
  <si>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</si>
  <si>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</si>
  <si>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</si>
  <si>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</si>
  <si>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</si>
  <si>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</si>
  <si>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</si>
  <si>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</si>
  <si>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</si>
  <si>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</si>
  <si>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</si>
  <si>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</si>
  <si>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</si>
  <si>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</si>
  <si>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</si>
  <si>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</si>
  <si>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</si>
  <si>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</si>
  <si>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</si>
  <si>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</si>
  <si>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</si>
  <si>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</si>
  <si>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</si>
  <si>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</si>
  <si>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</si>
  <si>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</si>
  <si>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</si>
  <si>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</si>
  <si>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</si>
  <si>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</si>
  <si>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</si>
  <si>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</si>
  <si>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</si>
  <si>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</si>
  <si>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</si>
  <si>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</si>
  <si>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</si>
  <si>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</si>
  <si>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</si>
  <si>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</si>
  <si>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</si>
  <si>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</si>
  <si>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</si>
  <si>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</si>
  <si>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</si>
  <si>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</si>
  <si>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</si>
  <si>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</si>
  <si>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</si>
  <si>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</si>
  <si>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</si>
  <si>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</si>
  <si>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</si>
  <si>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</si>
  <si>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</si>
  <si>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</si>
  <si>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</si>
  <si>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</si>
  <si>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</si>
  <si>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</si>
  <si>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</si>
  <si>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</si>
  <si>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</si>
  <si>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</si>
  <si>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</si>
  <si>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</si>
  <si>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</si>
  <si>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</si>
  <si>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</si>
  <si>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</si>
  <si>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</si>
  <si>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</si>
  <si>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</si>
  <si>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</si>
  <si>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</si>
  <si>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</si>
  <si>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</si>
  <si>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</si>
  <si>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</si>
  <si>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</si>
  <si>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</si>
  <si>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</si>
  <si>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</si>
  <si>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</si>
  <si>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</si>
  <si>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</si>
  <si>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</si>
  <si>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</si>
  <si>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</si>
  <si>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</si>
  <si>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</si>
  <si>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</si>
  <si>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</si>
  <si>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</si>
  <si>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</si>
  <si>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</si>
  <si>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</si>
  <si>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</si>
  <si>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</si>
  <si>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</si>
  <si>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</si>
  <si>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</si>
  <si>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</si>
  <si>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</si>
  <si>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</si>
  <si>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</si>
  <si>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</si>
  <si>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</si>
  <si>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</si>
  <si>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</si>
  <si>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</si>
  <si>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</si>
  <si>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</si>
  <si>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</si>
  <si>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</si>
  <si>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</si>
  <si>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</si>
  <si>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</si>
  <si>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</si>
  <si>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</si>
  <si>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</si>
  <si>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</si>
  <si>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</si>
  <si>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</si>
  <si>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</si>
  <si>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</si>
  <si>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</si>
  <si>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</si>
  <si>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</si>
  <si>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</si>
  <si>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</si>
  <si>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</si>
  <si>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</si>
  <si>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</si>
  <si>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</si>
  <si>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</si>
  <si>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</si>
  <si>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</si>
  <si>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</si>
  <si>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</si>
  <si>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</si>
  <si>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</si>
  <si>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</si>
  <si>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</si>
  <si>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</si>
  <si>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</si>
  <si>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</si>
  <si>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</si>
  <si>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</si>
  <si>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</si>
  <si>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</si>
  <si>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</si>
  <si>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</si>
  <si>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</si>
  <si>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</si>
  <si>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</si>
  <si>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</si>
  <si>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</si>
  <si>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</si>
  <si>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</si>
  <si>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</si>
  <si>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</si>
  <si>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</si>
  <si>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</si>
  <si>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</si>
  <si>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</si>
  <si>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</si>
  <si>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</si>
  <si>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</si>
  <si>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</si>
  <si>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</si>
  <si>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</si>
  <si>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</si>
  <si>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</si>
  <si>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</si>
  <si>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</si>
  <si>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</si>
  <si>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</si>
  <si>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</si>
  <si>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</si>
  <si>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</si>
  <si>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</si>
  <si>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</si>
  <si>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</si>
  <si>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</si>
  <si>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</si>
  <si>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</si>
  <si>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</si>
  <si>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</si>
  <si>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</si>
  <si>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</si>
  <si>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</si>
  <si>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</si>
  <si>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</si>
  <si>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</si>
  <si>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</si>
  <si>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</si>
  <si>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</si>
  <si>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</si>
  <si>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</si>
  <si>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</si>
  <si>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</si>
  <si>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</si>
  <si>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</si>
  <si>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</si>
  <si>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</si>
  <si>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</si>
  <si>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</si>
  <si>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</si>
  <si>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</si>
  <si>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</si>
  <si>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</si>
  <si>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</si>
  <si>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</si>
  <si>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</si>
  <si>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</si>
  <si>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</si>
  <si>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</si>
  <si>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</si>
  <si>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</si>
  <si>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</si>
  <si>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</si>
  <si>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</si>
  <si>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</si>
  <si>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</si>
  <si>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</si>
  <si>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</si>
  <si>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</si>
  <si>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</si>
  <si>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</si>
  <si>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</si>
  <si>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</si>
  <si>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</si>
  <si>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</si>
  <si>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</si>
  <si>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</si>
  <si>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</si>
  <si>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</si>
  <si>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</si>
  <si>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</si>
  <si>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</si>
  <si>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</si>
  <si>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</si>
  <si>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</si>
  <si>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</si>
  <si>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</si>
  <si>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</si>
  <si>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</si>
  <si>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</si>
  <si>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</si>
  <si>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</si>
  <si>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</si>
  <si>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</si>
  <si>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</si>
  <si>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</si>
  <si>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</si>
  <si>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</si>
  <si>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</si>
  <si>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</si>
  <si>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</si>
  <si>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</si>
  <si>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</si>
  <si>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</si>
  <si>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</si>
  <si>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</si>
  <si>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</si>
  <si>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</si>
  <si>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</si>
  <si>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</si>
  <si>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</si>
  <si>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</si>
  <si>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</si>
  <si>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</si>
  <si>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</si>
  <si>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</si>
  <si>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</si>
  <si>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</si>
  <si>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</si>
  <si>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</si>
  <si>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</si>
  <si>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</si>
  <si>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</si>
  <si>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</si>
  <si>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</si>
  <si>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</si>
  <si>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</si>
  <si>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</si>
  <si>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</si>
  <si>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</si>
  <si>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</si>
  <si>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</si>
  <si>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</si>
  <si>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</si>
  <si>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</si>
  <si>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</si>
  <si>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</si>
  <si>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</si>
  <si>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</si>
  <si>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</si>
  <si>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</si>
  <si>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</si>
  <si>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</si>
  <si>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</si>
  <si>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</si>
  <si>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</si>
  <si>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</si>
  <si>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</si>
  <si>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</si>
  <si>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</si>
  <si>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</si>
  <si>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</si>
  <si>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</si>
  <si>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</si>
  <si>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</si>
  <si>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</si>
  <si>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</si>
  <si>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</si>
  <si>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</si>
  <si>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</si>
  <si>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</si>
  <si>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</si>
  <si>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</si>
  <si>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</si>
  <si>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</si>
  <si>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</si>
  <si>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</si>
  <si>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</si>
  <si>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</si>
  <si>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</si>
  <si>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</si>
  <si>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</si>
  <si>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</si>
  <si>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</si>
  <si>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</si>
  <si>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</si>
  <si>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</si>
  <si>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</si>
  <si>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</si>
  <si>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</si>
  <si>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</si>
  <si>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</si>
  <si>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</si>
  <si>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</si>
  <si>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</si>
  <si>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</si>
  <si>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</si>
  <si>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</si>
  <si>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</si>
  <si>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</si>
  <si>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</si>
  <si>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</si>
  <si>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</si>
  <si>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</si>
  <si>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</si>
  <si>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</si>
  <si>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</si>
  <si>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</si>
  <si>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</si>
  <si>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</si>
  <si>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</si>
  <si>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</si>
  <si>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</si>
  <si>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</si>
  <si>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</si>
  <si>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</si>
  <si>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</si>
  <si>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</si>
  <si>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</si>
  <si>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</si>
  <si>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</si>
  <si>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</si>
  <si>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</si>
  <si>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</si>
  <si>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</si>
  <si>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</si>
  <si>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</si>
  <si>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</si>
  <si>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</si>
  <si>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</si>
  <si>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</si>
  <si>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</si>
  <si>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</si>
  <si>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</si>
  <si>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</si>
  <si>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</si>
  <si>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</si>
  <si>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</si>
  <si>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</si>
  <si>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</si>
  <si>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</si>
  <si>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</si>
  <si>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</si>
  <si>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</si>
  <si>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</si>
  <si>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</si>
  <si>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</si>
  <si>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</si>
  <si>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</si>
  <si>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</si>
  <si>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</si>
  <si>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</si>
  <si>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</si>
  <si>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</si>
  <si>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</si>
  <si>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</si>
  <si>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</si>
  <si>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</si>
  <si>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</si>
  <si>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</si>
  <si>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</si>
  <si>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</si>
  <si>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</si>
  <si>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</si>
  <si>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</si>
  <si>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</si>
  <si>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</si>
  <si>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</si>
  <si>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</si>
  <si>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</si>
  <si>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</si>
  <si>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</si>
  <si>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</si>
  <si>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</si>
  <si>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</si>
  <si>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</si>
  <si>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</si>
  <si>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</si>
  <si>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</si>
  <si>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</si>
  <si>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</si>
  <si>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</si>
  <si>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</si>
  <si>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</si>
  <si>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</si>
  <si>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</si>
  <si>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</si>
  <si>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</si>
  <si>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</si>
  <si>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</si>
  <si>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</si>
  <si>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</si>
  <si>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</si>
  <si>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</si>
  <si>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</si>
  <si>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</si>
  <si>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</si>
  <si>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</si>
  <si>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</si>
  <si>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</si>
  <si>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</si>
  <si>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</si>
  <si>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</si>
  <si>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</si>
  <si>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</si>
  <si>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</si>
  <si>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</si>
  <si>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</si>
  <si>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</si>
  <si>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</si>
  <si>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</si>
  <si>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</si>
  <si>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</si>
  <si>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</si>
  <si>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</si>
  <si>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</si>
  <si>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</si>
  <si>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</si>
  <si>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</si>
  <si>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</si>
  <si>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</si>
  <si>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</si>
  <si>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</si>
  <si>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</si>
  <si>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</si>
  <si>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</si>
  <si>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</si>
  <si>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</si>
  <si>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</si>
  <si>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</si>
  <si>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</si>
  <si>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</si>
  <si>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</si>
  <si>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</si>
  <si>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</si>
  <si>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</si>
  <si>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</si>
  <si>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</si>
  <si>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</si>
  <si>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</si>
  <si>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</si>
  <si>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</si>
  <si>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</si>
  <si>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</si>
  <si>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</si>
  <si>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</si>
  <si>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</si>
  <si>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</si>
  <si>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</si>
  <si>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</si>
  <si>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</si>
  <si>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</si>
  <si>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</si>
  <si>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</si>
  <si>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</si>
  <si>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</si>
  <si>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</si>
  <si>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</si>
  <si>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</si>
  <si>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</si>
  <si>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</si>
  <si>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</si>
  <si>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</si>
  <si>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</si>
  <si>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</si>
  <si>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</si>
  <si>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</si>
  <si>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</si>
  <si>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</si>
  <si>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</si>
  <si>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</si>
  <si>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</si>
  <si>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</si>
  <si>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</si>
  <si>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</si>
  <si>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</si>
  <si>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</si>
  <si>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</si>
  <si>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</si>
  <si>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</si>
  <si>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</si>
  <si>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</si>
  <si>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</si>
  <si>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</si>
  <si>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</si>
  <si>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</si>
  <si>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</si>
  <si>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</si>
  <si>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</si>
  <si>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</si>
  <si>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</si>
  <si>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</si>
  <si>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</si>
  <si>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</si>
  <si>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</si>
  <si>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</si>
  <si>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</si>
  <si>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</si>
  <si>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</si>
  <si>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</si>
  <si>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</si>
  <si>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</si>
  <si>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</si>
  <si>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</si>
  <si>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</si>
  <si>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</si>
  <si>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</si>
  <si>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</si>
  <si>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</si>
  <si>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</si>
  <si>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</si>
  <si>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</si>
  <si>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</si>
  <si>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</si>
  <si>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</si>
  <si>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</si>
  <si>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</si>
  <si>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</si>
  <si>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</si>
  <si>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</si>
  <si>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</si>
  <si>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</si>
  <si>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</si>
  <si>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</si>
  <si>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</si>
  <si>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</si>
  <si>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</si>
  <si>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</si>
  <si>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</si>
  <si>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</si>
  <si>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</si>
  <si>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</si>
  <si>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</si>
  <si>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</si>
  <si>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</si>
  <si>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</si>
  <si>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</si>
  <si>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</si>
  <si>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</si>
  <si>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</si>
  <si>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</si>
  <si>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</si>
  <si>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</si>
  <si>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</si>
  <si>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</si>
  <si>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</si>
  <si>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</si>
  <si>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</si>
  <si>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</si>
  <si>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</si>
  <si>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</si>
  <si>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</si>
  <si>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</si>
  <si>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</si>
  <si>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</si>
  <si>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</si>
  <si>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</si>
  <si>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</si>
  <si>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</si>
  <si>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</si>
  <si>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</si>
  <si>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</si>
  <si>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</si>
  <si>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</si>
  <si>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</si>
  <si>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</si>
  <si>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</si>
  <si>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</si>
  <si>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</si>
  <si>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</si>
  <si>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</si>
  <si>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</si>
  <si>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</si>
  <si>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</si>
  <si>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</si>
  <si>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</si>
  <si>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</si>
  <si>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</si>
  <si>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</si>
  <si>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</si>
  <si>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</si>
  <si>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</si>
  <si>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</si>
  <si>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</si>
  <si>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</si>
  <si>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</si>
  <si>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</si>
  <si>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</si>
  <si>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</si>
  <si>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</si>
  <si>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</si>
  <si>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</si>
  <si>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</si>
  <si>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</si>
  <si>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</si>
  <si>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</si>
  <si>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</si>
  <si>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</si>
  <si>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</si>
  <si>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</si>
  <si>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</si>
  <si>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</si>
  <si>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</si>
  <si>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</si>
  <si>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</si>
  <si>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</si>
  <si>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</si>
  <si>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</si>
  <si>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</si>
  <si>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</si>
  <si>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</si>
  <si>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</si>
  <si>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</si>
  <si>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</si>
  <si>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</si>
  <si>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</si>
  <si>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</si>
  <si>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</si>
  <si>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</si>
  <si>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</si>
  <si>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</si>
  <si>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</si>
  <si>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</si>
  <si>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</si>
  <si>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</si>
  <si>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</si>
  <si>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</si>
  <si>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</si>
  <si>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</si>
  <si>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</si>
  <si>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</si>
  <si>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</si>
  <si>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</si>
  <si>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</si>
  <si>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</si>
  <si>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</si>
  <si>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</si>
  <si>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</si>
  <si>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</si>
  <si>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</si>
  <si>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</si>
  <si>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</si>
  <si>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</si>
  <si>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</si>
  <si>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</si>
  <si>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</si>
  <si>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</si>
  <si>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</si>
  <si>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</si>
  <si>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</si>
  <si>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</si>
  <si>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</si>
  <si>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</si>
  <si>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</si>
  <si>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</si>
  <si>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</si>
  <si>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</si>
  <si>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</si>
  <si>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</si>
  <si>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</si>
  <si>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</si>
  <si>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</si>
  <si>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</si>
  <si>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</si>
  <si>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</si>
  <si>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</si>
  <si>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</si>
  <si>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</si>
  <si>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</si>
  <si>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</si>
  <si>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</si>
  <si>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</si>
  <si>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</si>
  <si>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</si>
  <si>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</si>
  <si>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</si>
  <si>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</si>
  <si>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</si>
  <si>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</si>
  <si>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</si>
  <si>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</si>
  <si>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</si>
  <si>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</si>
  <si>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</si>
  <si>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</si>
  <si>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</si>
  <si>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</si>
  <si>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</si>
  <si>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</si>
  <si>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</si>
  <si>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</si>
  <si>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</si>
  <si>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</si>
  <si>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</si>
  <si>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</si>
  <si>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</si>
  <si>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</si>
  <si>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</si>
  <si>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</si>
  <si>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</si>
  <si>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</si>
  <si>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</si>
  <si>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</si>
  <si>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</si>
  <si>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</si>
  <si>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</si>
  <si>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</si>
  <si>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</si>
  <si>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</si>
  <si>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</si>
  <si>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</si>
  <si>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</si>
  <si>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</si>
  <si>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</si>
  <si>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</si>
  <si>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</si>
  <si>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</si>
  <si>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</si>
  <si>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</si>
  <si>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</si>
  <si>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</si>
  <si>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</si>
  <si>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</si>
  <si>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</si>
  <si>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</si>
  <si>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</si>
  <si>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</si>
  <si>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</si>
  <si>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</si>
  <si>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</si>
  <si>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</si>
  <si>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</si>
  <si>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</si>
  <si>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</si>
  <si>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</si>
  <si>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</si>
  <si>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</si>
  <si>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</si>
  <si>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</si>
  <si>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</si>
  <si>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</si>
  <si>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</si>
  <si>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</si>
  <si>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</si>
  <si>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</si>
  <si>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</si>
  <si>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</si>
  <si>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</si>
  <si>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</si>
  <si>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</si>
  <si>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</si>
  <si>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</si>
  <si>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</si>
  <si>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</si>
  <si>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</si>
  <si>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</si>
  <si>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</si>
  <si>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</si>
  <si>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</si>
  <si>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</si>
  <si>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</si>
  <si>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</si>
  <si>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</si>
  <si>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</si>
  <si>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</si>
  <si>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</si>
  <si>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</si>
  <si>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</si>
  <si>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</si>
  <si>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</si>
  <si>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</si>
  <si>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</si>
  <si>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</si>
  <si>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</si>
  <si>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</si>
  <si>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</si>
  <si>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</si>
  <si>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</si>
  <si>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</si>
  <si>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</si>
  <si>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</si>
  <si>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</si>
  <si>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</si>
  <si>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</si>
  <si>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</si>
  <si>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</si>
  <si>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</si>
  <si>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</si>
  <si>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</si>
  <si>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</si>
  <si>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</si>
  <si>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</si>
  <si>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</si>
  <si>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</si>
  <si>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</si>
  <si>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</si>
  <si>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</si>
  <si>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</si>
  <si>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</si>
  <si>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</si>
  <si>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</si>
  <si>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</si>
  <si>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</si>
  <si>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</si>
  <si>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</si>
  <si>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</si>
  <si>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</si>
  <si>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</si>
  <si>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</si>
  <si>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</si>
  <si>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</si>
  <si>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</si>
  <si>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</si>
  <si>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</si>
  <si>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</si>
  <si>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</si>
  <si>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</si>
  <si>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</si>
  <si>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</si>
  <si>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</si>
  <si>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</si>
  <si>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</si>
  <si>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</si>
  <si>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</si>
  <si>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</si>
  <si>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</si>
  <si>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</si>
  <si>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</si>
  <si>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</si>
  <si>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</si>
  <si>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</si>
  <si>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</si>
  <si>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</si>
  <si>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</si>
  <si>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</si>
  <si>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</si>
  <si>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</si>
  <si>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</si>
  <si>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</si>
  <si>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</si>
  <si>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</si>
  <si>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</si>
  <si>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</si>
  <si>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</si>
  <si>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</si>
  <si>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</si>
  <si>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</si>
  <si>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</si>
  <si>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</si>
  <si>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</si>
  <si>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</si>
  <si>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</si>
  <si>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</si>
  <si>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</si>
  <si>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</si>
  <si>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</si>
  <si>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</si>
  <si>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</si>
  <si>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</si>
  <si>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</si>
  <si>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</si>
  <si>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</si>
  <si>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</si>
  <si>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</si>
  <si>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</si>
  <si>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</si>
  <si>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</si>
  <si>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</si>
  <si>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</si>
  <si>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</si>
  <si>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</si>
  <si>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</si>
  <si>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</si>
  <si>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</si>
  <si>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</si>
  <si>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</si>
  <si>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</si>
  <si>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</si>
  <si>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</si>
  <si>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</si>
  <si>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</si>
  <si>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</si>
  <si>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</si>
  <si>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</si>
  <si>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</si>
  <si>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</si>
  <si>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</si>
  <si>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</si>
  <si>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</si>
  <si>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</si>
  <si>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</si>
  <si>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</si>
  <si>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</si>
  <si>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</si>
  <si>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</si>
  <si>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</si>
  <si>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</si>
  <si>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</si>
  <si>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</si>
  <si>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</si>
  <si>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</si>
  <si>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</si>
  <si>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</si>
  <si>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</si>
  <si>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</si>
  <si>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</si>
  <si>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</si>
  <si>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</si>
  <si>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</si>
  <si>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</si>
  <si>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</si>
  <si>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</si>
  <si>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</si>
  <si>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</si>
  <si>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</si>
  <si>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</si>
  <si>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</si>
  <si>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</si>
  <si>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</si>
  <si>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</si>
  <si>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</si>
  <si>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</si>
  <si>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</si>
  <si>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</si>
  <si>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</si>
  <si>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</si>
  <si>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</si>
  <si>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</si>
  <si>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</si>
  <si>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</si>
  <si>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</si>
  <si>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</si>
  <si>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</si>
  <si>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</si>
  <si>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</si>
  <si>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</si>
  <si>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</si>
  <si>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</si>
  <si>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</si>
  <si>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</si>
  <si>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</si>
  <si>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</si>
  <si>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</si>
  <si>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</si>
  <si>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</si>
  <si>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</si>
  <si>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</si>
  <si>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</si>
  <si>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</si>
  <si>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</si>
  <si>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</si>
  <si>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</si>
  <si>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</si>
  <si>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</si>
  <si>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</si>
  <si>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</si>
  <si>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</si>
  <si>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</si>
  <si>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</si>
  <si>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</si>
  <si>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</si>
  <si>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</si>
  <si>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</si>
  <si>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</si>
  <si>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</si>
  <si>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</si>
  <si>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</si>
  <si>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</si>
  <si>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</si>
  <si>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</si>
  <si>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</si>
  <si>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</si>
  <si>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</si>
  <si>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</si>
  <si>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</si>
  <si>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</si>
  <si>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</si>
  <si>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</si>
  <si>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</si>
  <si>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</si>
  <si>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</si>
  <si>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</si>
  <si>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</si>
  <si>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</si>
  <si>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</si>
  <si>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</si>
  <si>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</si>
  <si>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</si>
  <si>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</si>
  <si>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</si>
  <si>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</si>
  <si>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</si>
  <si>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</si>
  <si>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</si>
  <si>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</si>
  <si>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</si>
  <si>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</si>
  <si>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</si>
  <si>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</si>
  <si>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</si>
  <si>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</si>
  <si>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</si>
  <si>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</si>
  <si>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</si>
  <si>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</si>
  <si>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</si>
  <si>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</si>
  <si>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</si>
  <si>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</si>
  <si>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</si>
  <si>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</si>
  <si>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</si>
  <si>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</si>
  <si>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</si>
  <si>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</si>
  <si>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</si>
  <si>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</si>
  <si>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</si>
  <si>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</si>
  <si>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</si>
  <si>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</si>
  <si>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</si>
  <si>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</si>
  <si>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</si>
  <si>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</si>
  <si>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</si>
  <si>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</si>
  <si>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</si>
  <si>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</si>
  <si>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</si>
  <si>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</si>
  <si>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</si>
  <si>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</si>
  <si>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</si>
  <si>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</si>
  <si>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</si>
  <si>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</si>
  <si>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</si>
  <si>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</si>
  <si>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</si>
  <si>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</si>
  <si>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</si>
  <si>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</si>
  <si>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</si>
  <si>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</si>
  <si>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</si>
  <si>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</si>
  <si>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</si>
  <si>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</si>
  <si>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</si>
  <si>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</si>
  <si>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</si>
  <si>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</si>
  <si>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</si>
  <si>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</si>
  <si>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</si>
  <si>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</si>
  <si>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</si>
  <si>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</si>
  <si>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</si>
  <si>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</si>
  <si>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</si>
  <si>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</si>
  <si>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</si>
  <si>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</si>
  <si>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</si>
  <si>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</si>
  <si>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</si>
  <si>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</si>
  <si>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</si>
  <si>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</si>
  <si>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</si>
  <si>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</si>
  <si>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</si>
  <si>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</si>
  <si>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</si>
  <si>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</si>
  <si>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</si>
  <si>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</si>
  <si>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</si>
  <si>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</si>
  <si>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</si>
  <si>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</si>
  <si>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</si>
  <si>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</si>
  <si>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</si>
  <si>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</si>
  <si>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</si>
  <si>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</si>
  <si>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</si>
  <si>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</si>
  <si>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</si>
  <si>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</si>
  <si>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</si>
  <si>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</si>
  <si>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</si>
  <si>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</si>
  <si>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</si>
  <si>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</si>
  <si>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</si>
  <si>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</si>
  <si>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</si>
  <si>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</si>
  <si>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</si>
  <si>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</si>
  <si>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</si>
  <si>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</si>
  <si>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</si>
  <si>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</si>
  <si>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</si>
  <si>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</si>
  <si>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</si>
  <si>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</si>
  <si>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</si>
  <si>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</si>
  <si>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</si>
  <si>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</si>
  <si>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</si>
  <si>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</si>
  <si>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</si>
  <si>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</si>
  <si>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</si>
  <si>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</si>
  <si>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</si>
  <si>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</si>
  <si>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</si>
  <si>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</si>
  <si>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</si>
  <si>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</si>
  <si>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</si>
  <si>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</si>
  <si>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</si>
  <si>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</si>
  <si>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</si>
  <si>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</si>
  <si>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</si>
  <si>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</si>
  <si>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</si>
  <si>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</si>
  <si>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</si>
  <si>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</si>
  <si>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</si>
  <si>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</si>
  <si>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</si>
  <si>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</si>
  <si>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</si>
  <si>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</si>
  <si>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</si>
  <si>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</si>
  <si>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</si>
  <si>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</si>
  <si>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</si>
  <si>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</si>
  <si>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</si>
  <si>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</si>
  <si>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</si>
  <si>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</si>
  <si>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</si>
  <si>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</si>
  <si>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</si>
  <si>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</si>
  <si>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</si>
  <si>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</si>
  <si>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</si>
  <si>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</si>
  <si>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</si>
  <si>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</si>
  <si>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</si>
  <si>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</si>
  <si>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</si>
  <si>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</si>
  <si>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</si>
  <si>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</si>
  <si>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</si>
  <si>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</si>
  <si>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</si>
  <si>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</si>
  <si>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</si>
  <si>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</si>
  <si>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</si>
  <si>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</si>
  <si>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</si>
  <si>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</si>
  <si>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</si>
  <si>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</si>
  <si>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</si>
  <si>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</si>
  <si>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</si>
  <si>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</si>
  <si>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</si>
  <si>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</si>
  <si>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</si>
  <si>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</si>
  <si>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</si>
  <si>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</si>
  <si>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</si>
  <si>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</si>
  <si>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</si>
  <si>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</si>
  <si>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</si>
  <si>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</si>
  <si>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</si>
  <si>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</si>
  <si>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</si>
  <si>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</si>
  <si>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</si>
  <si>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</si>
  <si>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</si>
  <si>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</si>
  <si>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</si>
  <si>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</si>
  <si>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</si>
  <si>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</si>
  <si>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</si>
  <si>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</si>
  <si>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</si>
  <si>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</si>
  <si>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</si>
  <si>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</si>
  <si>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</si>
  <si>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</si>
  <si>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</si>
  <si>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</si>
  <si>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</si>
  <si>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</si>
  <si>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</si>
  <si>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</si>
  <si>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</si>
  <si>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</si>
  <si>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</si>
  <si>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</si>
  <si>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</si>
  <si>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</si>
  <si>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</si>
  <si>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</si>
  <si>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</si>
  <si>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</si>
  <si>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</si>
  <si>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</si>
  <si>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</si>
  <si>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</si>
  <si>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</si>
  <si>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</si>
  <si>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</si>
  <si>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</si>
  <si>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</si>
  <si>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</si>
  <si>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</si>
  <si>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</si>
  <si>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</si>
  <si>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</si>
  <si>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</si>
  <si>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</si>
  <si>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</si>
  <si>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</si>
  <si>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</si>
  <si>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</si>
  <si>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</si>
  <si>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</si>
  <si>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</si>
  <si>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</si>
  <si>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</si>
  <si>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</si>
  <si>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</si>
  <si>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</si>
  <si>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</si>
  <si>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</si>
  <si>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</si>
  <si>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</si>
  <si>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</si>
  <si>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</si>
  <si>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</si>
  <si>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</si>
  <si>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</si>
  <si>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</si>
  <si>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</si>
  <si>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</si>
  <si>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</si>
  <si>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</si>
  <si>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</si>
  <si>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</si>
  <si>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</si>
  <si>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</si>
  <si>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</si>
  <si>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</si>
  <si>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</si>
  <si>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</si>
  <si>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</si>
  <si>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</si>
  <si>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</si>
  <si>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</si>
  <si>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</si>
  <si>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</si>
  <si>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</si>
  <si>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</si>
  <si>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</si>
  <si>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</si>
  <si>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</si>
  <si>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</si>
  <si>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</si>
  <si>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</si>
  <si>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</si>
  <si>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</si>
  <si>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</si>
  <si>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</si>
  <si>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</si>
  <si>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</si>
  <si>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</si>
  <si>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</si>
  <si>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</si>
  <si>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</si>
  <si>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</si>
  <si>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</si>
  <si>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</si>
  <si>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</si>
  <si>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</si>
  <si>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</si>
  <si>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</si>
  <si>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</si>
  <si>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</si>
  <si>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</si>
  <si>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</si>
  <si>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</si>
  <si>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</si>
  <si>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</si>
  <si>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</si>
  <si>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</si>
  <si>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</si>
  <si>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</si>
  <si>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</si>
  <si>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</si>
  <si>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</si>
  <si>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</si>
  <si>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</si>
  <si>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</si>
  <si>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</si>
  <si>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</si>
  <si>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</si>
  <si>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</si>
  <si>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</si>
  <si>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</si>
  <si>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</si>
  <si>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</si>
  <si>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</si>
  <si>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</si>
  <si>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</si>
  <si>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</si>
  <si>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</si>
  <si>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</si>
  <si>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</si>
  <si>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</si>
  <si>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</si>
  <si>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</si>
  <si>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</si>
  <si>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</si>
  <si>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</si>
  <si>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</si>
  <si>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</si>
  <si>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</si>
  <si>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</si>
  <si>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</si>
  <si>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</si>
  <si>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</si>
  <si>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</si>
  <si>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</si>
  <si>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</si>
  <si>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</si>
  <si>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</si>
  <si>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</si>
  <si>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</si>
  <si>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</si>
  <si>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</si>
  <si>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</si>
  <si>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</si>
  <si>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</si>
  <si>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</si>
  <si>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</si>
  <si>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</si>
  <si>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</si>
  <si>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</si>
  <si>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</si>
  <si>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</si>
  <si>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</si>
  <si>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</si>
  <si>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</si>
  <si>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</si>
  <si>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</si>
  <si>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</si>
  <si>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</si>
  <si>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</si>
  <si>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</si>
  <si>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</si>
  <si>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</si>
  <si>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</si>
  <si>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</si>
  <si>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</si>
  <si>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</si>
  <si>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</si>
  <si>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</si>
  <si>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</si>
  <si>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</si>
  <si>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</si>
  <si>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</si>
  <si>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</si>
  <si>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</si>
  <si>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</si>
  <si>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</si>
  <si>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</si>
  <si>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</si>
  <si>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</si>
  <si>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</si>
  <si>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</si>
  <si>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</si>
  <si>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</si>
  <si>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</si>
  <si>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</si>
  <si>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</si>
  <si>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</si>
  <si>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</si>
  <si>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</si>
  <si>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</si>
  <si>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</si>
  <si>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</si>
  <si>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</si>
  <si>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</si>
  <si>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</si>
  <si>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</si>
  <si>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</si>
  <si>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</si>
  <si>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</si>
  <si>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</si>
  <si>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</si>
  <si>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</si>
  <si>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</si>
  <si>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</si>
  <si>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</si>
  <si>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</si>
  <si>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</si>
  <si>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</si>
  <si>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</si>
  <si>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</si>
  <si>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</si>
  <si>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</si>
  <si>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</si>
  <si>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</si>
  <si>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</si>
  <si>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</si>
  <si>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</si>
  <si>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</si>
  <si>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</si>
  <si>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</si>
  <si>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</si>
  <si>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</si>
  <si>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</si>
  <si>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</si>
  <si>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</si>
  <si>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</si>
  <si>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</si>
  <si>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</si>
  <si>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</si>
  <si>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</si>
  <si>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</si>
  <si>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</si>
  <si>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</si>
  <si>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</si>
  <si>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</si>
  <si>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</si>
  <si>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</si>
  <si>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</si>
  <si>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</si>
  <si>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</si>
  <si>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</si>
  <si>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</si>
  <si>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</si>
  <si>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</si>
  <si>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</si>
  <si>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</si>
  <si>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</si>
  <si>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</si>
  <si>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</si>
  <si>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</si>
  <si>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</si>
  <si>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</si>
  <si>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</si>
  <si>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</si>
  <si>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</si>
  <si>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</si>
  <si>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</si>
  <si>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</si>
  <si>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</si>
  <si>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</si>
  <si>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</si>
  <si>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</si>
  <si>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</si>
  <si>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</si>
  <si>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</si>
  <si>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</si>
  <si>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</si>
  <si>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</si>
  <si>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</si>
  <si>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</si>
  <si>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</si>
  <si>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</si>
  <si>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</si>
  <si>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</si>
  <si>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</si>
  <si>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</si>
  <si>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</si>
  <si>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</si>
  <si>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</si>
  <si>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</si>
  <si>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</si>
  <si>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</si>
  <si>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</si>
  <si>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</si>
  <si>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</si>
  <si>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</si>
  <si>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</si>
  <si>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</si>
  <si>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</si>
  <si>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</si>
  <si>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</si>
  <si>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</si>
  <si>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</si>
  <si>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</si>
  <si>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</si>
  <si>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</si>
  <si>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</si>
  <si>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</si>
  <si>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</si>
  <si>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</si>
  <si>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</si>
  <si>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</si>
  <si>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</si>
  <si>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</si>
  <si>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</si>
  <si>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</si>
  <si>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</si>
  <si>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</si>
  <si>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</si>
  <si>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</si>
  <si>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</si>
  <si>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</si>
  <si>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</si>
  <si>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</si>
  <si>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</si>
  <si>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</si>
  <si>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</si>
  <si>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</si>
  <si>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</si>
  <si>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</si>
  <si>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</si>
  <si>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</si>
  <si>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</si>
  <si>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</si>
  <si>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</si>
  <si>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</si>
  <si>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</si>
  <si>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</si>
  <si>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</si>
  <si>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</si>
  <si>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</si>
  <si>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</si>
  <si>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</si>
  <si>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</si>
  <si>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</si>
  <si>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</si>
  <si>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</si>
  <si>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</si>
  <si>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</si>
  <si>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</si>
  <si>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</si>
  <si>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</si>
  <si>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</si>
  <si>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</si>
  <si>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</si>
  <si>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</si>
  <si>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</si>
  <si>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</si>
  <si>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</si>
  <si>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</si>
  <si>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</si>
  <si>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</si>
  <si>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</si>
  <si>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</si>
  <si>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</si>
  <si>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</si>
  <si>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</si>
  <si>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</si>
  <si>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</si>
  <si>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</si>
  <si>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</si>
  <si>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</si>
  <si>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</si>
  <si>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</si>
  <si>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</si>
  <si>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</si>
  <si>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</si>
  <si>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</si>
  <si>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</si>
  <si>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</si>
  <si>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</si>
  <si>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</si>
  <si>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</si>
  <si>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</si>
  <si>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</si>
  <si>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</si>
  <si>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</si>
  <si>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</si>
  <si>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</si>
  <si>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</si>
  <si>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</si>
  <si>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</si>
  <si>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</si>
  <si>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</si>
  <si>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</si>
  <si>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</si>
  <si>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</si>
  <si>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</si>
  <si>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</si>
  <si>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</si>
  <si>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</si>
  <si>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</si>
  <si>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</si>
  <si>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</si>
  <si>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</si>
  <si>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</si>
  <si>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</si>
  <si>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</si>
  <si>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</si>
  <si>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</si>
  <si>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</si>
  <si>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</si>
  <si>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</si>
  <si>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</si>
  <si>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</si>
  <si>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</si>
  <si>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</si>
  <si>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</si>
  <si>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</si>
  <si>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</si>
  <si>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</si>
  <si>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</si>
  <si>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</si>
  <si>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</si>
  <si>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</si>
  <si>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</si>
  <si>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</si>
  <si>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</si>
  <si>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</si>
  <si>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</si>
  <si>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</si>
  <si>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</si>
  <si>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</si>
  <si>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</si>
  <si>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</si>
  <si>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</si>
  <si>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</si>
  <si>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</si>
  <si>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</si>
  <si>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</si>
  <si>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</si>
  <si>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</si>
  <si>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</si>
  <si>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</si>
  <si>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</si>
  <si>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</si>
  <si>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</si>
  <si>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</si>
  <si>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</si>
  <si>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</si>
  <si>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</si>
  <si>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</si>
  <si>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</si>
  <si>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</si>
  <si>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</si>
  <si>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</si>
  <si>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</si>
  <si>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</si>
  <si>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</si>
  <si>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</si>
  <si>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</si>
  <si>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</si>
  <si>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</si>
  <si>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</si>
  <si>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</si>
  <si>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</si>
  <si>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</si>
  <si>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</si>
  <si>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</si>
  <si>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</si>
  <si>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</si>
  <si>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</si>
  <si>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</si>
  <si>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</si>
  <si>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</si>
  <si>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</si>
  <si>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</si>
  <si>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</si>
  <si>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</si>
  <si>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</si>
  <si>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</si>
  <si>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</si>
  <si>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</si>
  <si>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</si>
  <si>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</si>
  <si>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</si>
  <si>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</si>
  <si>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</si>
  <si>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</si>
  <si>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</si>
  <si>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</si>
  <si>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</si>
  <si>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</si>
  <si>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</si>
  <si>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</si>
  <si>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</si>
  <si>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</si>
  <si>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</si>
  <si>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</si>
  <si>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</si>
  <si>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</si>
  <si>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</si>
  <si>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</si>
  <si>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</si>
  <si>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</si>
  <si>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</si>
  <si>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</si>
  <si>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</si>
  <si>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</si>
  <si>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</si>
  <si>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</si>
  <si>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</si>
  <si>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</si>
  <si>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</si>
  <si>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</si>
  <si>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</si>
  <si>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</si>
  <si>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</si>
  <si>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</si>
  <si>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</si>
  <si>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</si>
  <si>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</si>
  <si>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</si>
  <si>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</si>
  <si>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</si>
  <si>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</si>
  <si>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</si>
  <si>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</si>
  <si>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</si>
  <si>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</si>
  <si>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</si>
  <si>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</si>
  <si>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</si>
  <si>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</si>
  <si>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</si>
  <si>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</si>
  <si>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</si>
  <si>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</si>
  <si>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</si>
  <si>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</si>
  <si>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</si>
  <si>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</si>
  <si>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</si>
  <si>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</si>
  <si>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</si>
  <si>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</si>
  <si>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</si>
  <si>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</si>
  <si>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</si>
  <si>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</si>
  <si>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</si>
  <si>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</si>
  <si>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</si>
  <si>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</si>
  <si>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</si>
  <si>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</si>
  <si>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</si>
  <si>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</si>
  <si>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</si>
  <si>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</si>
  <si>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</si>
  <si>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</si>
  <si>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</si>
  <si>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</si>
  <si>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</si>
  <si>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</si>
  <si>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</si>
  <si>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</si>
  <si>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</si>
  <si>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</si>
  <si>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</si>
  <si>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</si>
  <si>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</si>
  <si>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</si>
  <si>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</si>
  <si>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</si>
  <si>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</si>
  <si>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</si>
  <si>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</si>
  <si>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</si>
  <si>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</si>
  <si>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</si>
  <si>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</si>
  <si>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</si>
  <si>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</si>
  <si>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</si>
  <si>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</si>
  <si>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</si>
  <si>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</si>
  <si>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</si>
  <si>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</si>
  <si>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</si>
  <si>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</si>
  <si>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</si>
  <si>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</si>
  <si>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</si>
  <si>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</si>
  <si>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</si>
  <si>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</si>
  <si>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</si>
  <si>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</si>
  <si>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</si>
  <si>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</si>
  <si>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</si>
  <si>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</si>
  <si>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</si>
  <si>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</si>
  <si>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</si>
  <si>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</si>
  <si>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</si>
  <si>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</si>
  <si>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</si>
  <si>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</si>
  <si>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</si>
  <si>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</si>
  <si>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</si>
  <si>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</si>
  <si>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</si>
  <si>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</si>
  <si>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</si>
  <si>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</si>
  <si>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</si>
  <si>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</si>
  <si>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</si>
  <si>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</si>
  <si>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</si>
  <si>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</si>
  <si>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</si>
  <si>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</si>
  <si>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</si>
  <si>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</si>
  <si>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</si>
  <si>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</si>
  <si>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</si>
  <si>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</si>
  <si>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</si>
  <si>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</si>
  <si>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</si>
  <si>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</si>
  <si>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</si>
  <si>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</si>
  <si>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</si>
  <si>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</si>
  <si>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</si>
  <si>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</si>
  <si>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</si>
  <si>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</si>
  <si>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</si>
  <si>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</si>
  <si>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</si>
  <si>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</si>
  <si>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</si>
  <si>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</si>
  <si>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</si>
  <si>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</si>
  <si>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</si>
  <si>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</si>
  <si>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</si>
  <si>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</si>
  <si>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</si>
  <si>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</si>
  <si>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</si>
  <si>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</si>
  <si>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</si>
  <si>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</si>
  <si>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</si>
  <si>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</si>
  <si>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</si>
  <si>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</si>
  <si>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</si>
  <si>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</si>
  <si>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</si>
  <si>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</si>
  <si>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</si>
  <si>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</si>
  <si>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</si>
  <si>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</si>
  <si>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</si>
  <si>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</si>
  <si>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</si>
  <si>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</si>
  <si>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</si>
  <si>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</si>
  <si>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</si>
  <si>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</si>
  <si>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</si>
  <si>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</si>
  <si>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</si>
  <si>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</si>
  <si>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</si>
  <si>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</si>
  <si>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</si>
  <si>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</si>
  <si>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</si>
  <si>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</si>
  <si>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</si>
  <si>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</si>
  <si>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</si>
  <si>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</si>
  <si>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</si>
  <si>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</si>
  <si>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</si>
  <si>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</si>
  <si>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</si>
  <si>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</si>
  <si>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</si>
  <si>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</si>
  <si>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</si>
  <si>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</si>
  <si>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</si>
  <si>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</si>
  <si>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</si>
  <si>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</si>
  <si>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</si>
  <si>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</si>
  <si>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</si>
  <si>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</si>
  <si>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</si>
  <si>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</si>
  <si>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</si>
  <si>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</si>
  <si>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</si>
  <si>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</si>
  <si>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</si>
  <si>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</si>
  <si>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</si>
  <si>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</si>
  <si>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</si>
  <si>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</si>
  <si>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</si>
  <si>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</si>
  <si>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</si>
  <si>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</si>
  <si>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</si>
  <si>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</si>
  <si>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</si>
  <si>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</si>
  <si>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</si>
  <si>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</si>
  <si>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</si>
  <si>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</si>
  <si>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</si>
  <si>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</si>
  <si>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</si>
  <si>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</si>
  <si>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</si>
  <si>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</si>
  <si>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</si>
  <si>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</si>
  <si>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</si>
  <si>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</si>
  <si>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</si>
  <si>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</si>
  <si>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</si>
  <si>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</si>
  <si>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</si>
  <si>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</si>
  <si>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</si>
  <si>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</si>
  <si>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</si>
  <si>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</si>
  <si>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</si>
  <si>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</si>
  <si>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</si>
  <si>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</si>
  <si>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</si>
  <si>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</si>
  <si>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</si>
  <si>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</si>
  <si>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</si>
  <si>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</si>
  <si>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</si>
  <si>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</si>
  <si>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</si>
  <si>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</si>
  <si>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</si>
  <si>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</si>
  <si>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</si>
  <si>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</si>
  <si>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</si>
  <si>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</si>
  <si>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</si>
  <si>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</si>
  <si>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</si>
  <si>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</si>
  <si>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</si>
  <si>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</si>
  <si>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</si>
  <si>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</si>
  <si>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</si>
  <si>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</si>
  <si>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</si>
  <si>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</si>
  <si>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</si>
  <si>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</si>
  <si>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</si>
  <si>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</si>
  <si>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</si>
  <si>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</si>
  <si>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</si>
  <si>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</si>
  <si>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</si>
  <si>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</si>
  <si>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</si>
  <si>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</si>
  <si>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</si>
  <si>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</si>
  <si>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</si>
  <si>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</si>
  <si>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</si>
  <si>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</si>
  <si>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</si>
  <si>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</si>
  <si>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</si>
  <si>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</si>
  <si>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</si>
  <si>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</si>
  <si>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</si>
  <si>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</si>
  <si>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</si>
  <si>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</si>
  <si>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</si>
  <si>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</si>
  <si>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</si>
  <si>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</si>
  <si>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</si>
  <si>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</si>
  <si>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</si>
  <si>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</si>
  <si>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</si>
  <si>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</si>
  <si>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</si>
  <si>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</si>
  <si>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</si>
  <si>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</si>
  <si>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</si>
  <si>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</si>
  <si>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</si>
  <si>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</si>
  <si>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</si>
  <si>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</si>
  <si>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</si>
  <si>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</si>
  <si>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</si>
  <si>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</si>
  <si>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</si>
  <si>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</si>
  <si>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</si>
  <si>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</si>
  <si>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</si>
  <si>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</si>
  <si>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</si>
  <si>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</si>
  <si>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</si>
  <si>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</si>
  <si>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</si>
  <si>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</si>
  <si>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</si>
  <si>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</si>
  <si>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</si>
  <si>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</si>
  <si>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</si>
  <si>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</si>
  <si>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</si>
  <si>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</si>
  <si>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</si>
  <si>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</si>
  <si>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</si>
  <si>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</si>
  <si>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</si>
  <si>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</si>
  <si>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</si>
  <si>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</si>
  <si>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</si>
  <si>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</si>
  <si>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</si>
  <si>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</si>
  <si>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</si>
  <si>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</si>
  <si>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</si>
  <si>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</si>
  <si>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</si>
  <si>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</si>
  <si>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</si>
  <si>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</si>
  <si>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</si>
  <si>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</si>
  <si>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</si>
  <si>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</si>
  <si>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</si>
  <si>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</si>
  <si>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</si>
  <si>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</si>
  <si>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</si>
  <si>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</si>
  <si>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</si>
  <si>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</si>
  <si>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</si>
  <si>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</si>
  <si>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</si>
  <si>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</si>
  <si>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</si>
  <si>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</si>
  <si>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</si>
  <si>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</si>
  <si>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</si>
  <si>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</si>
  <si>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</si>
  <si>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</si>
  <si>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</si>
  <si>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</si>
  <si>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</si>
  <si>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</si>
  <si>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</si>
  <si>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</si>
  <si>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</si>
  <si>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</si>
  <si>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</si>
  <si>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</si>
  <si>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</si>
  <si>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</si>
  <si>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</si>
  <si>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</si>
  <si>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</si>
  <si>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</si>
  <si>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</si>
  <si>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</si>
  <si>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</si>
  <si>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</si>
  <si>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</si>
  <si>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</si>
  <si>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</si>
  <si>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</si>
  <si>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</si>
  <si>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</si>
  <si>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</si>
  <si>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</si>
  <si>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</si>
  <si>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</si>
  <si>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</si>
  <si>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</si>
  <si>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</si>
  <si>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</si>
  <si>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</si>
  <si>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</si>
  <si>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</si>
  <si>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</si>
  <si>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</si>
  <si>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</si>
  <si>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</si>
  <si>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</si>
  <si>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</si>
  <si>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</si>
  <si>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</si>
  <si>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</si>
  <si>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</si>
  <si>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</si>
  <si>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</si>
  <si>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</si>
  <si>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</si>
  <si>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</si>
  <si>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</si>
  <si>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</si>
  <si>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</si>
  <si>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</si>
  <si>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</si>
  <si>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</si>
  <si>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</si>
  <si>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</si>
  <si>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</si>
  <si>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</si>
  <si>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</si>
  <si>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</si>
  <si>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</si>
  <si>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</si>
  <si>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</si>
  <si>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</si>
  <si>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</si>
  <si>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</si>
  <si>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</si>
  <si>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</si>
  <si>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</si>
  <si>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</si>
  <si>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</si>
  <si>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</si>
  <si>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</si>
  <si>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</si>
  <si>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</si>
  <si>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</si>
  <si>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</si>
  <si>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</si>
  <si>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</si>
  <si>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</si>
  <si>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</si>
  <si>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</si>
  <si>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</si>
  <si>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</si>
  <si>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</si>
  <si>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</si>
  <si>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</si>
  <si>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</si>
  <si>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</si>
  <si>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</si>
  <si>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</si>
  <si>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</si>
  <si>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</si>
  <si>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</si>
  <si>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</si>
  <si>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</si>
  <si>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</si>
  <si>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</si>
  <si>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</si>
  <si>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</si>
  <si>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</si>
  <si>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</si>
  <si>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</si>
  <si>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</si>
  <si>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</si>
  <si>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</si>
  <si>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</si>
  <si>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</si>
  <si>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</si>
  <si>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</si>
  <si>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</si>
  <si>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</si>
  <si>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</si>
  <si>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</si>
  <si>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</si>
  <si>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</si>
  <si>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</si>
  <si>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</si>
  <si>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</si>
  <si>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</si>
  <si>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</si>
  <si>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</si>
  <si>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</si>
  <si>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</si>
  <si>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</si>
  <si>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</si>
  <si>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</si>
  <si>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</si>
  <si>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</si>
  <si>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</si>
  <si>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</si>
  <si>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</si>
  <si>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</si>
  <si>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</si>
  <si>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</si>
  <si>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</si>
  <si>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</si>
  <si>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</si>
  <si>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</si>
  <si>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</si>
  <si>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</si>
  <si>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</si>
  <si>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</si>
  <si>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</si>
  <si>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</si>
  <si>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</si>
  <si>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</si>
  <si>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</si>
  <si>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</si>
  <si>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</si>
  <si>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</si>
  <si>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</si>
  <si>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</si>
  <si>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</si>
  <si>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</si>
  <si>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</si>
  <si>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</si>
  <si>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</si>
  <si>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</si>
  <si>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</si>
  <si>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</si>
  <si>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</si>
  <si>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</si>
  <si>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</si>
  <si>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</si>
  <si>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</si>
  <si>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</si>
  <si>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</si>
  <si>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</si>
  <si>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</si>
  <si>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</si>
  <si>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</si>
  <si>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</si>
  <si>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</si>
  <si>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</si>
  <si>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</si>
  <si>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</si>
  <si>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</si>
  <si>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</si>
  <si>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</si>
  <si>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</si>
  <si>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</si>
  <si>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</si>
  <si>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</si>
  <si>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</si>
  <si>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</si>
  <si>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</si>
  <si>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</si>
  <si>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</si>
  <si>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</si>
  <si>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</si>
  <si>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</si>
  <si>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</si>
  <si>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</si>
  <si>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</si>
  <si>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</si>
  <si>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</si>
  <si>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</si>
  <si>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</si>
  <si>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</si>
  <si>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</si>
  <si>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</si>
  <si>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</si>
  <si>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</si>
  <si>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</si>
  <si>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</si>
  <si>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</si>
  <si>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</si>
  <si>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</si>
  <si>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</si>
  <si>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</si>
  <si>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</si>
  <si>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</si>
  <si>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</si>
  <si>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</si>
  <si>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</si>
  <si>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</si>
  <si>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</si>
  <si>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</si>
  <si>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</si>
  <si>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</si>
  <si>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</si>
  <si>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</si>
  <si>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</si>
  <si>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</si>
  <si>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</si>
  <si>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</si>
  <si>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</si>
  <si>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</si>
  <si>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</si>
  <si>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</si>
  <si>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</si>
  <si>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</si>
  <si>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</si>
  <si>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</si>
  <si>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</si>
  <si>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</si>
  <si>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</si>
  <si>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</si>
  <si>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</si>
  <si>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</si>
  <si>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</si>
  <si>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</si>
  <si>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</si>
  <si>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</si>
  <si>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</si>
  <si>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</si>
  <si>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</si>
  <si>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</si>
  <si>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</si>
  <si>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</si>
  <si>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</si>
  <si>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</si>
  <si>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</si>
  <si>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</si>
  <si>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</si>
  <si>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</si>
  <si>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</si>
  <si>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</si>
  <si>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</si>
  <si>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</si>
  <si>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</si>
  <si>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</si>
  <si>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</si>
  <si>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</si>
  <si>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</si>
  <si>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</si>
  <si>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</si>
  <si>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</si>
  <si>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</si>
  <si>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</si>
  <si>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</si>
  <si>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</si>
  <si>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</si>
  <si>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</si>
  <si>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</si>
  <si>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</si>
  <si>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</si>
  <si>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</si>
  <si>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</si>
  <si>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</si>
  <si>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</si>
  <si>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</si>
  <si>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</si>
  <si>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</si>
  <si>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</si>
  <si>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</si>
  <si>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</si>
  <si>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</si>
  <si>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</si>
  <si>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</si>
  <si>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</si>
  <si>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</si>
  <si>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</si>
  <si>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</si>
  <si>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</si>
  <si>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</si>
  <si>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</si>
  <si>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</si>
  <si>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</si>
  <si>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</si>
  <si>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</si>
  <si>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</si>
  <si>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</si>
  <si>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</si>
  <si>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</si>
  <si>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</si>
  <si>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</si>
  <si>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</si>
  <si>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</si>
  <si>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</si>
  <si>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</si>
  <si>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</si>
  <si>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</si>
  <si>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</si>
  <si>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</si>
  <si>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</si>
  <si>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</si>
  <si>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</si>
  <si>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</si>
  <si>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</si>
  <si>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</si>
  <si>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</si>
  <si>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</si>
  <si>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</si>
  <si>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</si>
  <si>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</si>
  <si>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</si>
  <si>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</si>
  <si>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</si>
  <si>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</si>
  <si>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</si>
  <si>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</si>
  <si>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</si>
  <si>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</si>
  <si>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</si>
  <si>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</si>
  <si>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</si>
  <si>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</si>
  <si>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</si>
  <si>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</si>
  <si>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</si>
  <si>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</si>
  <si>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</si>
  <si>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</si>
  <si>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</si>
  <si>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</si>
  <si>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</si>
  <si>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</si>
  <si>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</si>
  <si>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</si>
  <si>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</si>
  <si>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</si>
  <si>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</si>
  <si>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</si>
  <si>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</si>
  <si>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</si>
  <si>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</si>
  <si>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</si>
  <si>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</si>
  <si>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</si>
  <si>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</si>
  <si>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</si>
  <si>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</si>
  <si>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</si>
  <si>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</si>
  <si>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</si>
  <si>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</si>
  <si>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</si>
  <si>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</si>
  <si>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</si>
  <si>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</si>
  <si>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</si>
  <si>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</si>
  <si>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</si>
  <si>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</si>
  <si>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</si>
  <si>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</si>
  <si>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</si>
  <si>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</si>
  <si>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</si>
  <si>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</si>
  <si>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</si>
  <si>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</si>
  <si>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</si>
  <si>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</si>
  <si>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</si>
  <si>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</si>
  <si>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</si>
  <si>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</si>
  <si>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</si>
  <si>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</si>
  <si>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</si>
  <si>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</si>
  <si>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</si>
  <si>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</si>
  <si>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</si>
  <si>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</si>
  <si>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</si>
  <si>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</si>
  <si>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</si>
  <si>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</si>
  <si>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</si>
  <si>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</si>
  <si>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</si>
  <si>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</si>
  <si>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</si>
  <si>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</si>
  <si>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</si>
  <si>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</si>
  <si>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</si>
  <si>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</si>
  <si>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</si>
  <si>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</si>
  <si>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</si>
  <si>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</si>
  <si>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</si>
  <si>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</si>
  <si>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</si>
  <si>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</si>
  <si>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</si>
  <si>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</si>
  <si>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</si>
  <si>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</si>
  <si>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</si>
  <si>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</si>
  <si>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</si>
  <si>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</si>
  <si>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</si>
  <si>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</si>
  <si>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</si>
  <si>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</si>
  <si>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</si>
  <si>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</si>
  <si>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</si>
  <si>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</si>
  <si>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</si>
  <si>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</si>
  <si>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</si>
  <si>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</si>
  <si>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</si>
  <si>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</si>
  <si>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</si>
  <si>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</si>
  <si>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</si>
  <si>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</si>
  <si>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</si>
  <si>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</si>
  <si>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</si>
  <si>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</si>
  <si>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</si>
  <si>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</si>
  <si>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</si>
  <si>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</si>
  <si>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</si>
  <si>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</si>
  <si>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</si>
  <si>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</si>
  <si>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</si>
  <si>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</si>
  <si>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</si>
  <si>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</si>
  <si>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</si>
  <si>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</si>
  <si>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</si>
  <si>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</si>
  <si>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</si>
  <si>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</si>
  <si>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</si>
  <si>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</si>
  <si>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</si>
  <si>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</si>
  <si>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</si>
  <si>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</si>
  <si>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</si>
  <si>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</si>
  <si>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</si>
  <si>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</si>
  <si>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</si>
  <si>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</si>
  <si>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</si>
  <si>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</si>
  <si>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</si>
  <si>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</si>
  <si>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</si>
  <si>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</si>
  <si>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</si>
  <si>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</si>
  <si>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</si>
  <si>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</si>
  <si>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</si>
  <si>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</si>
  <si>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</si>
  <si>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</si>
  <si>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</si>
  <si>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</si>
  <si>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</si>
  <si>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</si>
  <si>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</si>
  <si>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</si>
  <si>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</si>
  <si>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</si>
  <si>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</si>
  <si>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</si>
  <si>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</si>
  <si>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</si>
  <si>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</si>
  <si>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</si>
  <si>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</si>
  <si>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</si>
  <si>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</si>
  <si>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</si>
  <si>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</si>
  <si>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</si>
  <si>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</si>
  <si>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</si>
  <si>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</si>
  <si>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</si>
  <si>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</si>
  <si>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</si>
  <si>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</si>
  <si>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</si>
  <si>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</si>
  <si>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</si>
  <si>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</si>
  <si>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</si>
  <si>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</si>
  <si>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</si>
  <si>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</si>
  <si>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</si>
  <si>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</si>
  <si>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</si>
  <si>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</si>
  <si>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</si>
  <si>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</si>
  <si>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</si>
  <si>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</si>
  <si>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</si>
  <si>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</si>
  <si>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</si>
  <si>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</si>
  <si>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</si>
  <si>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</si>
  <si>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</si>
  <si>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</si>
  <si>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</si>
  <si>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</si>
  <si>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</si>
  <si>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</si>
  <si>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</si>
  <si>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</si>
  <si>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</si>
  <si>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</si>
  <si>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</si>
  <si>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</si>
  <si>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</si>
  <si>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</si>
  <si>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</si>
  <si>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</si>
  <si>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</si>
  <si>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</si>
  <si>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</si>
  <si>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</si>
  <si>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</si>
  <si>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</si>
  <si>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</si>
  <si>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</si>
  <si>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</si>
  <si>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</si>
  <si>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</si>
  <si>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</si>
  <si>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</si>
  <si>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</si>
  <si>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</si>
  <si>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</si>
  <si>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</si>
  <si>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</si>
  <si>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</si>
  <si>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</si>
  <si>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</si>
  <si>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</si>
  <si>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</si>
  <si>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</si>
  <si>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</si>
  <si>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</si>
  <si>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</si>
  <si>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</si>
  <si>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</si>
  <si>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</si>
  <si>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</si>
  <si>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</si>
  <si>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</si>
  <si>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</si>
  <si>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</si>
  <si>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</si>
  <si>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</si>
  <si>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</si>
  <si>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</si>
  <si>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</si>
  <si>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</si>
  <si>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</si>
  <si>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</si>
  <si>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</si>
  <si>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</si>
  <si>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</si>
  <si>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</si>
  <si>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</si>
  <si>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</si>
  <si>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</si>
  <si>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</si>
  <si>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</si>
  <si>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</si>
  <si>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</si>
  <si>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</si>
  <si>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</si>
  <si>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</si>
  <si>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</si>
  <si>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</si>
  <si>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</si>
  <si>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</si>
  <si>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</si>
  <si>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</si>
  <si>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</si>
  <si>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</si>
  <si>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</si>
  <si>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</si>
  <si>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</si>
  <si>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</si>
  <si>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</si>
  <si>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</si>
  <si>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</si>
  <si>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</si>
  <si>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</si>
  <si>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</si>
  <si>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</si>
  <si>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</si>
  <si>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</si>
  <si>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</si>
  <si>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</si>
  <si>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</si>
  <si>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</si>
  <si>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</si>
  <si>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</si>
  <si>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</si>
  <si>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</si>
  <si>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</si>
  <si>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</si>
  <si>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</si>
  <si>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</si>
  <si>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</si>
  <si>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</si>
  <si>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</si>
  <si>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</si>
  <si>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</si>
  <si>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</si>
  <si>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</si>
  <si>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</si>
  <si>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</si>
  <si>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</si>
  <si>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</si>
  <si>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</si>
  <si>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</si>
  <si>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</si>
  <si>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</si>
  <si>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</si>
  <si>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</si>
  <si>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</si>
  <si>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</si>
  <si>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</si>
  <si>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</si>
  <si>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</si>
  <si>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</si>
  <si>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</si>
  <si>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</si>
  <si>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</si>
  <si>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</si>
  <si>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</si>
  <si>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</si>
  <si>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</si>
  <si>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</si>
  <si>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</si>
  <si>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</si>
  <si>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</si>
  <si>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</si>
  <si>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</si>
  <si>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</si>
  <si>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</si>
  <si>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</si>
  <si>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</si>
  <si>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</si>
  <si>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</si>
  <si>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</si>
  <si>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</si>
  <si>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</si>
  <si>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</si>
  <si>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</si>
  <si>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</si>
  <si>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</si>
  <si>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</si>
  <si>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</si>
  <si>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</si>
  <si>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</si>
  <si>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</si>
  <si>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</si>
  <si>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</si>
  <si>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</si>
  <si>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</si>
  <si>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</si>
  <si>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</si>
  <si>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</si>
  <si>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</si>
  <si>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</si>
  <si>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</si>
  <si>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</si>
  <si>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</si>
  <si>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</si>
  <si>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</si>
  <si>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</si>
  <si>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</si>
  <si>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</si>
  <si>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</si>
  <si>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</si>
  <si>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</si>
  <si>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</si>
  <si>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</si>
  <si>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</si>
  <si>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</si>
  <si>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</si>
  <si>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</si>
  <si>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</si>
  <si>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</si>
  <si>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</si>
  <si>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</si>
  <si>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</si>
  <si>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</si>
  <si>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</si>
  <si>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</si>
  <si>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</si>
  <si>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</si>
  <si>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</si>
  <si>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</si>
  <si>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</si>
  <si>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</si>
  <si>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</si>
  <si>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</si>
  <si>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</si>
  <si>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</si>
  <si>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</si>
  <si>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</si>
  <si>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</si>
  <si>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</si>
  <si>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</si>
  <si>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</si>
  <si>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</si>
  <si>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</si>
  <si>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</si>
  <si>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</si>
  <si>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</si>
  <si>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</si>
  <si>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</si>
  <si>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</si>
  <si>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</si>
  <si>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</si>
  <si>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</si>
  <si>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</si>
  <si>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</si>
  <si>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</si>
  <si>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</si>
  <si>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</si>
  <si>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</si>
  <si>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</si>
  <si>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</si>
  <si>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</si>
  <si>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</si>
  <si>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</si>
  <si>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</si>
  <si>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</si>
  <si>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</si>
  <si>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</si>
  <si>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</si>
  <si>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</si>
  <si>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</si>
  <si>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</si>
  <si>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</si>
  <si>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</si>
  <si>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</si>
  <si>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</si>
  <si>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</si>
  <si>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</si>
  <si>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</si>
  <si>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</si>
  <si>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</si>
  <si>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</si>
  <si>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</si>
  <si>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</si>
  <si>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</si>
  <si>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</si>
  <si>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</si>
  <si>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</si>
  <si>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</si>
  <si>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</si>
  <si>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</si>
  <si>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</si>
  <si>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</si>
  <si>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</si>
  <si>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</si>
  <si>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</si>
  <si>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</si>
  <si>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</si>
  <si>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</si>
  <si>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</si>
  <si>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</si>
  <si>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</si>
  <si>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</si>
  <si>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</si>
  <si>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</si>
  <si>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</si>
  <si>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</si>
  <si>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</si>
  <si>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</si>
  <si>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</si>
  <si>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</si>
  <si>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</si>
  <si>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</si>
  <si>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</si>
  <si>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</si>
  <si>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</si>
  <si>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</si>
  <si>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</si>
  <si>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</si>
  <si>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</si>
  <si>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</si>
  <si>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</si>
  <si>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</si>
  <si>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</si>
  <si>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</si>
  <si>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</si>
  <si>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</si>
  <si>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</si>
  <si>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</si>
  <si>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</si>
  <si>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</si>
  <si>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</si>
  <si>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</si>
  <si>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</si>
  <si>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</si>
  <si>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</si>
  <si>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</si>
  <si>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</si>
  <si>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</si>
  <si>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</si>
  <si>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</si>
  <si>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</si>
  <si>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</si>
  <si>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</si>
  <si>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</si>
  <si>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</si>
  <si>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</si>
  <si>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</si>
  <si>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</si>
  <si>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</si>
  <si>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</si>
  <si>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</si>
  <si>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</si>
  <si>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</si>
  <si>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</si>
  <si>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</si>
  <si>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</si>
  <si>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</si>
  <si>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</si>
  <si>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</si>
  <si>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</si>
  <si>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</si>
  <si>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</si>
  <si>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</si>
  <si>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</si>
  <si>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</si>
  <si>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</si>
  <si>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</si>
  <si>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</si>
  <si>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</si>
  <si>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</si>
  <si>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</si>
  <si>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</si>
  <si>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</si>
  <si>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</si>
  <si>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</si>
  <si>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</si>
  <si>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</si>
  <si>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</si>
  <si>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</si>
  <si>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</si>
  <si>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</si>
  <si>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</si>
  <si>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</si>
  <si>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</si>
  <si>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</si>
  <si>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</si>
  <si>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</si>
  <si>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</si>
  <si>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</si>
  <si>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</si>
  <si>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</si>
  <si>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</si>
  <si>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</si>
  <si>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</si>
  <si>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</si>
  <si>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</si>
  <si>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</si>
  <si>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</si>
  <si>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</si>
  <si>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</si>
  <si>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</si>
  <si>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</si>
  <si>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</si>
  <si>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</si>
  <si>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</si>
  <si>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</si>
  <si>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</si>
  <si>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</si>
  <si>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</si>
  <si>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</si>
  <si>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</si>
  <si>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</si>
  <si>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</si>
  <si>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</si>
  <si>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</si>
  <si>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</si>
  <si>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</si>
  <si>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</si>
  <si>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</si>
  <si>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</si>
  <si>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</si>
  <si>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</si>
  <si>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</si>
  <si>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</si>
  <si>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</si>
  <si>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</si>
  <si>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</si>
  <si>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</si>
  <si>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</si>
  <si>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</si>
  <si>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</si>
  <si>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</si>
  <si>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</si>
  <si>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</si>
  <si>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</si>
  <si>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</si>
  <si>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</si>
  <si>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</si>
  <si>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</si>
  <si>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</si>
  <si>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</si>
  <si>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</si>
  <si>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</si>
  <si>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</si>
  <si>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</si>
  <si>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</si>
  <si>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</si>
  <si>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</si>
  <si>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</si>
  <si>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</si>
  <si>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</si>
  <si>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</si>
  <si>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</si>
  <si>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</si>
  <si>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</si>
  <si>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</si>
  <si>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</si>
  <si>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</si>
  <si>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</si>
  <si>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</si>
  <si>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</si>
  <si>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</si>
  <si>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</si>
  <si>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</si>
  <si>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</si>
  <si>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</si>
  <si>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</si>
  <si>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</si>
  <si>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</si>
  <si>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</si>
  <si>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</si>
  <si>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</si>
  <si>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</si>
  <si>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</si>
  <si>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</si>
  <si>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</si>
  <si>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</si>
  <si>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</si>
  <si>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</si>
  <si>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</si>
  <si>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</si>
  <si>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</si>
  <si>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</si>
  <si>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</si>
  <si>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</si>
  <si>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</si>
  <si>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</si>
  <si>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</si>
  <si>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</si>
  <si>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</si>
  <si>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</si>
  <si>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</si>
  <si>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</si>
  <si>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</si>
  <si>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</si>
  <si>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</si>
  <si>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</si>
  <si>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</si>
  <si>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</si>
  <si>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</si>
  <si>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</si>
  <si>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</si>
  <si>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</si>
  <si>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</si>
  <si>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</si>
  <si>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</si>
  <si>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</si>
  <si>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</si>
  <si>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</si>
  <si>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</si>
  <si>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</si>
  <si>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</si>
  <si>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</si>
  <si>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</si>
  <si>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</si>
  <si>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</si>
  <si>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</si>
  <si>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</si>
  <si>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</si>
  <si>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</si>
  <si>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</si>
  <si>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</si>
  <si>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</si>
  <si>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</si>
  <si>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</si>
  <si>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</si>
  <si>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</si>
  <si>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</si>
  <si>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</si>
  <si>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</si>
  <si>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</si>
  <si>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</si>
  <si>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</si>
  <si>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</si>
  <si>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</si>
  <si>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</si>
  <si>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</si>
  <si>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</si>
  <si>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</si>
  <si>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</si>
  <si>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</si>
  <si>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</si>
  <si>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</si>
  <si>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</si>
  <si>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</si>
  <si>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</si>
  <si>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</si>
  <si>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</si>
  <si>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</si>
  <si>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</si>
  <si>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</si>
  <si>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</si>
  <si>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</si>
  <si>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</si>
  <si>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</si>
  <si>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</si>
  <si>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</si>
  <si>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</si>
  <si>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</si>
  <si>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</si>
  <si>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</si>
  <si>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</si>
  <si>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</si>
  <si>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</si>
  <si>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</si>
  <si>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</si>
  <si>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</si>
  <si>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</si>
  <si>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</si>
  <si>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</si>
  <si>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</si>
  <si>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</si>
  <si>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</si>
  <si>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</si>
  <si>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</si>
  <si>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</si>
  <si>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</si>
  <si>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</si>
  <si>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</si>
  <si>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</si>
  <si>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</si>
  <si>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</si>
  <si>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</si>
  <si>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</si>
  <si>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</si>
  <si>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</si>
  <si>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</si>
  <si>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</si>
  <si>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</si>
  <si>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</si>
  <si>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</si>
  <si>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</si>
  <si>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</si>
  <si>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</si>
  <si>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</si>
  <si>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</si>
  <si>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</si>
  <si>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</si>
  <si>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</si>
  <si>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</si>
  <si>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</si>
  <si>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</si>
  <si>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</si>
  <si>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</si>
  <si>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</si>
  <si>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</si>
  <si>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</si>
  <si>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</si>
  <si>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</si>
  <si>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</si>
  <si>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</si>
  <si>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</si>
  <si>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</si>
  <si>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</si>
  <si>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</si>
  <si>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</si>
  <si>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</si>
  <si>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</si>
  <si>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</si>
  <si>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</si>
  <si>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</si>
  <si>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</si>
  <si>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</si>
  <si>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</si>
  <si>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</si>
  <si>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</si>
  <si>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</si>
  <si>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</si>
  <si>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</si>
  <si>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</si>
  <si>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</si>
  <si>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</si>
  <si>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</si>
  <si>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</si>
  <si>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</si>
  <si>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</si>
  <si>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</si>
  <si>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</si>
  <si>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</si>
  <si>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</si>
  <si>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</si>
  <si>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</si>
  <si>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</si>
  <si>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</si>
  <si>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</si>
  <si>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</si>
  <si>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</si>
  <si>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</si>
  <si>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</si>
  <si>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</si>
  <si>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</si>
  <si>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</si>
  <si>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</si>
  <si>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</si>
  <si>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</si>
  <si>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</si>
  <si>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</si>
  <si>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</si>
  <si>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</si>
  <si>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</si>
  <si>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</si>
  <si>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</si>
  <si>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</si>
  <si>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</si>
  <si>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</si>
  <si>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</si>
  <si>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</si>
  <si>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</si>
  <si>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</si>
  <si>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</si>
  <si>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</si>
  <si>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</si>
  <si>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</si>
  <si>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</si>
  <si>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</si>
  <si>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</si>
  <si>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</si>
  <si>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</si>
  <si>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</si>
  <si>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</si>
  <si>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</si>
  <si>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</si>
  <si>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</si>
  <si>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</si>
  <si>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</si>
  <si>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</si>
  <si>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</si>
  <si>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</si>
  <si>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</si>
  <si>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</si>
  <si>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</si>
  <si>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</si>
  <si>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</si>
  <si>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</si>
  <si>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</si>
  <si>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</si>
  <si>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</si>
  <si>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</si>
  <si>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</si>
  <si>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</si>
  <si>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</si>
  <si>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</si>
  <si>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</si>
  <si>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</si>
  <si>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</si>
  <si>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</si>
  <si>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</si>
  <si>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</si>
  <si>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</si>
  <si>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</si>
  <si>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</si>
  <si>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</si>
  <si>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</si>
  <si>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</si>
  <si>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</si>
  <si>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</si>
  <si>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</si>
  <si>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</si>
  <si>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</si>
  <si>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</si>
  <si>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</si>
  <si>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</si>
  <si>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</si>
  <si>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</si>
  <si>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</si>
  <si>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</si>
  <si>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</si>
  <si>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</si>
  <si>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</si>
  <si>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</si>
  <si>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</si>
  <si>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</si>
  <si>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</si>
  <si>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</si>
  <si>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</si>
  <si>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</si>
  <si>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</si>
  <si>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</si>
  <si>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</si>
  <si>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</si>
  <si>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</si>
  <si>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</si>
  <si>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</si>
  <si>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</si>
  <si>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</si>
  <si>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</si>
  <si>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</si>
  <si>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</si>
  <si>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</si>
  <si>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</si>
  <si>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</si>
  <si>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</si>
  <si>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</si>
  <si>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</si>
  <si>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</si>
  <si>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</si>
  <si>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</si>
  <si>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</si>
  <si>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</si>
  <si>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</si>
  <si>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</si>
  <si>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</si>
  <si>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</si>
  <si>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</si>
  <si>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</si>
  <si>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</si>
  <si>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</si>
  <si>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</si>
  <si>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</si>
  <si>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</si>
  <si>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</si>
  <si>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</si>
  <si>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</si>
  <si>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</si>
  <si>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</si>
  <si>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</si>
  <si>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</si>
  <si>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</si>
  <si>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</si>
  <si>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</si>
  <si>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</si>
  <si>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</si>
  <si>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</si>
  <si>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</si>
  <si>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</si>
  <si>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</si>
  <si>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</si>
  <si>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</si>
  <si>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</si>
  <si>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</si>
  <si>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</si>
  <si>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</si>
  <si>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</si>
  <si>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</si>
  <si>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</si>
  <si>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</si>
  <si>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</si>
  <si>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</si>
  <si>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</si>
  <si>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</si>
  <si>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</si>
  <si>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</si>
  <si>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</si>
  <si>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</si>
  <si>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</si>
  <si>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</si>
  <si>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</si>
  <si>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</si>
  <si>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</si>
  <si>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</si>
  <si>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</si>
  <si>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</si>
  <si>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</si>
  <si>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</si>
  <si>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</si>
  <si>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</si>
  <si>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</si>
  <si>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</si>
  <si>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</si>
  <si>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</si>
  <si>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</si>
  <si>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</si>
  <si>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</si>
  <si>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</si>
  <si>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</si>
  <si>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</si>
  <si>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</si>
  <si>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</si>
  <si>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</si>
  <si>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</si>
  <si>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</si>
  <si>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</si>
  <si>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</si>
  <si>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</si>
  <si>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</si>
  <si>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</si>
  <si>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</si>
  <si>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</si>
  <si>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</si>
  <si>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</si>
  <si>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</si>
  <si>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</si>
  <si>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</si>
  <si>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</si>
  <si>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</si>
  <si>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</si>
  <si>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</si>
  <si>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</si>
  <si>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</si>
  <si>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</si>
  <si>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</si>
  <si>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</si>
  <si>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</si>
  <si>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</si>
  <si>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</si>
  <si>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</si>
  <si>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</si>
  <si>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</si>
  <si>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</si>
  <si>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</si>
  <si>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</si>
  <si>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</si>
  <si>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</si>
  <si>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</si>
  <si>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</si>
  <si>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</si>
  <si>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</si>
  <si>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</si>
  <si>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</si>
  <si>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</si>
  <si>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</si>
  <si>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</si>
  <si>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</si>
  <si>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</si>
  <si>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</si>
  <si>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</si>
  <si>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</si>
  <si>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</si>
  <si>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</si>
  <si>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</si>
  <si>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</si>
  <si>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</si>
  <si>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</si>
  <si>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</si>
  <si>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</si>
  <si>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</si>
  <si>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</si>
  <si>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</si>
  <si>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</si>
  <si>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</si>
  <si>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</si>
  <si>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</si>
  <si>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</si>
  <si>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</si>
  <si>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</si>
  <si>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</si>
  <si>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</si>
  <si>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</si>
  <si>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</si>
  <si>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</si>
  <si>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</si>
  <si>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</si>
  <si>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</si>
  <si>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</si>
  <si>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</si>
  <si>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</si>
  <si>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</si>
  <si>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</si>
  <si>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</si>
  <si>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</si>
  <si>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</si>
  <si>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</si>
  <si>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</si>
  <si>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</si>
  <si>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</si>
  <si>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</si>
  <si>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</si>
  <si>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</si>
  <si>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</si>
  <si>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</si>
  <si>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</si>
  <si>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</si>
  <si>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</si>
  <si>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</si>
  <si>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</si>
  <si>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</si>
  <si>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</si>
  <si>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</si>
  <si>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</si>
  <si>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</si>
  <si>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</si>
  <si>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</si>
  <si>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</si>
  <si>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</si>
  <si>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</si>
  <si>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</si>
  <si>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</si>
  <si>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</si>
  <si>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</si>
  <si>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</si>
  <si>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</si>
  <si>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</si>
  <si>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</si>
  <si>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</si>
  <si>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</si>
  <si>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</si>
  <si>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</si>
  <si>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</si>
  <si>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</si>
  <si>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</si>
  <si>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</si>
  <si>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</si>
  <si>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</si>
  <si>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</si>
  <si>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</si>
  <si>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</si>
  <si>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</si>
  <si>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</si>
  <si>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</si>
  <si>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</si>
  <si>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</si>
  <si>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</si>
  <si>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</si>
  <si>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</si>
  <si>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</si>
  <si>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</si>
  <si>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</si>
  <si>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</si>
  <si>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</si>
  <si>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</si>
  <si>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</si>
  <si>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</si>
  <si>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</si>
  <si>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</si>
  <si>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</si>
  <si>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</si>
  <si>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</si>
  <si>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</si>
  <si>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</si>
  <si>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</si>
  <si>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</si>
  <si>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</si>
  <si>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</si>
  <si>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</si>
  <si>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</si>
  <si>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</si>
  <si>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</si>
  <si>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</si>
  <si>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</si>
  <si>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</si>
  <si>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</si>
  <si>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</si>
  <si>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</si>
  <si>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</si>
  <si>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</si>
  <si>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</si>
  <si>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</si>
  <si>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</si>
  <si>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</si>
  <si>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</si>
  <si>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</si>
  <si>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</si>
  <si>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</si>
  <si>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</si>
  <si>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</si>
  <si>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</si>
  <si>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</si>
  <si>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</si>
  <si>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</si>
  <si>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</si>
  <si>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</si>
  <si>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</si>
  <si>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</si>
  <si>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</si>
  <si>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</si>
  <si>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</si>
  <si>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</si>
  <si>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</si>
  <si>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</si>
  <si>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</si>
  <si>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</si>
  <si>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</si>
  <si>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</si>
  <si>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</si>
  <si>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</si>
  <si>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</si>
  <si>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</si>
  <si>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</si>
  <si>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</si>
  <si>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</si>
  <si>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</si>
  <si>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</si>
  <si>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</si>
  <si>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</si>
  <si>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</si>
  <si>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</si>
  <si>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</si>
  <si>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</si>
  <si>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</si>
  <si>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</si>
  <si>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</si>
  <si>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</si>
  <si>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</si>
  <si>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</si>
  <si>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</si>
  <si>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</si>
  <si>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</si>
  <si>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</si>
  <si>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</si>
  <si>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</si>
  <si>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</si>
  <si>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</si>
  <si>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</si>
  <si>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</si>
  <si>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</si>
  <si>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</si>
  <si>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</si>
  <si>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</si>
  <si>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</si>
  <si>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</si>
  <si>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</si>
  <si>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</si>
  <si>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</si>
  <si>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</si>
  <si>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</si>
  <si>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</si>
  <si>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</si>
  <si>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</si>
  <si>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</si>
  <si>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</si>
  <si>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</si>
  <si>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</si>
  <si>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</si>
  <si>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</si>
  <si>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</si>
  <si>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</si>
  <si>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</si>
  <si>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</si>
  <si>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</si>
  <si>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</si>
  <si>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</si>
  <si>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</si>
  <si>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</si>
  <si>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</si>
  <si>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</si>
  <si>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</si>
  <si>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</si>
  <si>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</si>
  <si>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</si>
  <si>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</si>
  <si>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</si>
  <si>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</si>
  <si>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</si>
  <si>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</si>
  <si>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</si>
  <si>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</si>
  <si>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</si>
  <si>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</si>
  <si>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</si>
  <si>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</si>
  <si>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</si>
  <si>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</si>
  <si>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</si>
  <si>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</si>
  <si>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</si>
  <si>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</si>
  <si>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</si>
  <si>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</si>
  <si>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</si>
  <si>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</si>
  <si>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</si>
  <si>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</si>
  <si>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</si>
  <si>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</si>
  <si>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</si>
  <si>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</si>
  <si>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</si>
  <si>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</si>
  <si>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</si>
  <si>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</si>
  <si>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</si>
  <si>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</si>
  <si>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</si>
  <si>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</si>
  <si>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</si>
  <si>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</si>
  <si>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</si>
  <si>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</si>
  <si>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</si>
  <si>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</si>
  <si>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</si>
  <si>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</si>
  <si>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</si>
  <si>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</si>
  <si>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</si>
  <si>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</si>
  <si>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</si>
  <si>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</si>
  <si>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</si>
  <si>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</si>
  <si>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</si>
  <si>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</si>
  <si>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</si>
  <si>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</si>
  <si>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</si>
  <si>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</si>
  <si>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</si>
  <si>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</si>
  <si>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</si>
  <si>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</si>
  <si>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</si>
  <si>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</si>
  <si>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</si>
  <si>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</si>
  <si>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</si>
  <si>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</si>
  <si>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</si>
  <si>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</si>
  <si>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</si>
  <si>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</si>
  <si>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</si>
  <si>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</si>
  <si>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</si>
  <si>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</si>
  <si>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</si>
  <si>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</si>
  <si>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</si>
  <si>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</si>
  <si>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</si>
  <si>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</si>
  <si>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</si>
  <si>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</si>
  <si>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</si>
  <si>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</si>
  <si>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</si>
  <si>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</si>
  <si>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</si>
  <si>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</si>
  <si>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</si>
  <si>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</si>
  <si>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</si>
  <si>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</si>
  <si>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</si>
  <si>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</si>
  <si>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</si>
  <si>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</si>
  <si>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</si>
  <si>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</si>
  <si>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</si>
  <si>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</si>
  <si>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</si>
  <si>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</si>
  <si>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</si>
  <si>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</si>
  <si>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</si>
  <si>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</si>
  <si>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</si>
  <si>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</si>
  <si>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</si>
  <si>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</si>
  <si>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</si>
  <si>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</si>
  <si>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</si>
  <si>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</si>
  <si>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</si>
  <si>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</si>
  <si>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</si>
  <si>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</si>
  <si>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</si>
  <si>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</si>
  <si>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</si>
  <si>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</si>
  <si>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</si>
  <si>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</si>
  <si>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</si>
  <si>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</si>
  <si>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</si>
  <si>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</si>
  <si>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</si>
  <si>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</si>
  <si>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</si>
  <si>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</si>
  <si>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</si>
  <si>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</si>
  <si>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</si>
  <si>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</si>
  <si>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</si>
  <si>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</si>
  <si>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</si>
  <si>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</si>
  <si>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</si>
  <si>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</si>
  <si>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</si>
  <si>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</si>
  <si>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</si>
  <si>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</si>
  <si>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</si>
  <si>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</si>
  <si>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</si>
  <si>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</si>
  <si>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</si>
  <si>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</si>
  <si>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</si>
  <si>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</si>
  <si>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</si>
  <si>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</si>
  <si>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</si>
  <si>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</si>
  <si>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</si>
  <si>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</si>
  <si>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</si>
  <si>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</si>
  <si>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</si>
  <si>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</si>
  <si>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</si>
  <si>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</si>
  <si>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</si>
  <si>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</si>
  <si>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</si>
  <si>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</si>
  <si>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</si>
  <si>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</si>
  <si>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</si>
  <si>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</si>
  <si>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</si>
  <si>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</si>
  <si>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</si>
  <si>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</si>
  <si>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</si>
  <si>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</si>
  <si>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</si>
  <si>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</si>
  <si>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</si>
  <si>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</si>
  <si>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</si>
  <si>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</si>
  <si>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</si>
  <si>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</si>
  <si>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</si>
  <si>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</si>
  <si>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</si>
  <si>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</si>
  <si>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</si>
  <si>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</si>
  <si>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</si>
  <si>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</si>
  <si>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</si>
  <si>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</si>
  <si>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</si>
  <si>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</si>
  <si>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</si>
  <si>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</si>
  <si>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</si>
  <si>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</si>
  <si>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</si>
  <si>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</si>
  <si>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</si>
  <si>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</si>
  <si>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</si>
  <si>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</si>
  <si>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</si>
  <si>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</si>
  <si>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</si>
  <si>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</si>
  <si>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</si>
  <si>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</si>
  <si>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</si>
  <si>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</si>
  <si>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</si>
  <si>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</si>
  <si>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</si>
  <si>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</si>
  <si>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</si>
  <si>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</si>
  <si>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</si>
  <si>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</si>
  <si>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</si>
  <si>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</si>
  <si>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</si>
  <si>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</si>
  <si>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</si>
  <si>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</si>
  <si>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</si>
  <si>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</si>
  <si>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</si>
  <si>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</si>
  <si>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</si>
  <si>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</si>
  <si>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</si>
  <si>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</si>
  <si>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</si>
  <si>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</si>
  <si>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</si>
  <si>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</si>
  <si>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</si>
  <si>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</si>
  <si>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</si>
  <si>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</si>
  <si>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</si>
  <si>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</si>
  <si>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</si>
  <si>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</si>
  <si>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</si>
  <si>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</si>
  <si>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</si>
  <si>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</si>
  <si>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</si>
  <si>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</si>
  <si>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</si>
  <si>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</si>
  <si>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</si>
  <si>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</si>
  <si>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</si>
  <si>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</si>
  <si>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</si>
  <si>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</si>
  <si>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</si>
  <si>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</si>
  <si>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</si>
  <si>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</si>
  <si>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</si>
  <si>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</si>
  <si>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</si>
  <si>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</si>
  <si>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</si>
  <si>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</si>
  <si>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</si>
  <si>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</si>
  <si>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</si>
  <si>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</si>
  <si>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</si>
  <si>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</si>
  <si>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</si>
  <si>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</si>
  <si>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</si>
  <si>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</si>
  <si>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</si>
  <si>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</si>
  <si>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</si>
  <si>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</si>
  <si>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</si>
  <si>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</si>
  <si>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</si>
  <si>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</si>
  <si>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</si>
  <si>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</si>
  <si>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</si>
  <si>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</si>
  <si>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</si>
  <si>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</si>
  <si>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</si>
  <si>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</si>
  <si>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</si>
  <si>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</si>
  <si>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</si>
  <si>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</si>
  <si>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</si>
  <si>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</si>
  <si>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</si>
  <si>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</si>
  <si>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</si>
  <si>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</si>
  <si>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</si>
  <si>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</si>
  <si>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</si>
  <si>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</si>
  <si>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</si>
  <si>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</si>
  <si>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</si>
  <si>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</si>
  <si>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</si>
  <si>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</si>
  <si>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</si>
  <si>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</si>
  <si>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</si>
  <si>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</si>
  <si>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</si>
  <si>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</si>
  <si>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</si>
  <si>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</si>
  <si>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</si>
  <si>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</si>
  <si>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</si>
  <si>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</si>
  <si>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</si>
  <si>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</si>
  <si>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</si>
  <si>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</si>
  <si>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</si>
  <si>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</si>
  <si>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</si>
  <si>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</si>
  <si>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</si>
  <si>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</si>
  <si>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</si>
  <si>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</si>
  <si>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</si>
  <si>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</si>
  <si>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</si>
  <si>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</si>
  <si>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</si>
  <si>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</si>
  <si>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</si>
  <si>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</si>
  <si>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</si>
  <si>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</si>
  <si>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</si>
  <si>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</si>
  <si>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</si>
  <si>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</si>
  <si>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</si>
  <si>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</si>
  <si>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</si>
  <si>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</si>
  <si>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</si>
  <si>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</si>
  <si>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</si>
  <si>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</si>
  <si>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</si>
  <si>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</si>
  <si>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</si>
  <si>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</si>
  <si>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</si>
  <si>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</si>
  <si>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</si>
  <si>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</si>
  <si>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</si>
  <si>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</si>
  <si>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</si>
  <si>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</si>
  <si>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</si>
  <si>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</si>
  <si>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</si>
  <si>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</si>
  <si>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</si>
  <si>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</si>
  <si>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</si>
  <si>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</si>
  <si>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</si>
  <si>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</si>
  <si>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</si>
  <si>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</si>
  <si>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</si>
  <si>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</si>
  <si>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</si>
  <si>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</si>
  <si>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</si>
  <si>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</si>
  <si>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</si>
  <si>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</si>
  <si>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</si>
  <si>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</si>
  <si>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</si>
  <si>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</si>
  <si>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</si>
  <si>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</si>
  <si>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</si>
  <si>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</si>
  <si>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</si>
  <si>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</si>
  <si>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</si>
  <si>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</si>
  <si>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</si>
  <si>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</si>
  <si>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</si>
  <si>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</si>
  <si>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</si>
  <si>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</si>
  <si>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</si>
  <si>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</si>
  <si>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</si>
  <si>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</si>
  <si>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</si>
  <si>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</si>
  <si>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</si>
  <si>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</si>
  <si>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</si>
  <si>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</si>
  <si>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</si>
  <si>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</si>
  <si>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</si>
  <si>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</si>
  <si>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</si>
  <si>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</si>
  <si>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</si>
  <si>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</si>
  <si>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</si>
  <si>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</si>
  <si>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</si>
  <si>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</si>
  <si>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</si>
  <si>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</si>
  <si>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</si>
  <si>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</si>
  <si>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</si>
  <si>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</si>
  <si>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</si>
  <si>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</si>
  <si>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</si>
  <si>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</si>
  <si>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</si>
  <si>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</si>
  <si>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</si>
  <si>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</si>
  <si>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</si>
  <si>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</si>
  <si>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</si>
  <si>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</si>
  <si>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</si>
  <si>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</si>
  <si>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</si>
  <si>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</si>
  <si>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</si>
  <si>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</si>
  <si>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</si>
  <si>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</si>
  <si>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</si>
  <si>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</si>
  <si>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</si>
  <si>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</si>
  <si>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</si>
  <si>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</si>
  <si>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</si>
  <si>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</si>
  <si>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</si>
  <si>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</si>
  <si>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</si>
  <si>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</si>
  <si>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</si>
  <si>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</si>
  <si>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</si>
  <si>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</si>
  <si>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</si>
  <si>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</si>
  <si>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</si>
  <si>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</si>
  <si>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</si>
  <si>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</si>
  <si>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</si>
  <si>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</si>
  <si>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</si>
  <si>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</si>
  <si>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</si>
  <si>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</si>
  <si>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</si>
  <si>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</si>
  <si>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</si>
  <si>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</si>
  <si>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</si>
  <si>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</si>
  <si>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</si>
  <si>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</si>
  <si>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</si>
  <si>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</si>
  <si>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</si>
  <si>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</si>
  <si>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</si>
  <si>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</si>
  <si>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</si>
  <si>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</si>
  <si>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</si>
  <si>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</si>
  <si>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</si>
  <si>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</si>
  <si>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</si>
  <si>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</si>
  <si>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</si>
  <si>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</si>
  <si>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</si>
  <si>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</si>
  <si>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</si>
  <si>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</si>
  <si>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</si>
  <si>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</si>
  <si>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</si>
  <si>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</si>
  <si>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</si>
  <si>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</si>
  <si>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</si>
  <si>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</si>
  <si>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</si>
  <si>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</si>
  <si>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</si>
  <si>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</si>
  <si>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</si>
  <si>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</si>
  <si>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</si>
  <si>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</si>
  <si>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</si>
  <si>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</si>
  <si>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</si>
  <si>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</si>
  <si>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</si>
  <si>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</si>
  <si>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</si>
  <si>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</si>
  <si>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</si>
  <si>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</si>
  <si>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</si>
  <si>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</si>
  <si>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</si>
  <si>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</si>
  <si>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</si>
  <si>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</si>
  <si>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</si>
  <si>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</si>
  <si>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</si>
  <si>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</si>
  <si>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</si>
  <si>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</si>
  <si>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</si>
  <si>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</si>
  <si>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</si>
  <si>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</si>
  <si>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</si>
  <si>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</si>
  <si>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</si>
  <si>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</si>
  <si>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</si>
  <si>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</si>
  <si>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</si>
  <si>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</si>
  <si>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</si>
  <si>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</si>
  <si>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</si>
  <si>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</si>
  <si>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</si>
  <si>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</si>
  <si>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</si>
  <si>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</si>
  <si>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</si>
  <si>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</si>
  <si>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</si>
  <si>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</si>
  <si>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</si>
  <si>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</si>
  <si>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</si>
  <si>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</si>
  <si>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</si>
  <si>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</si>
  <si>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</si>
  <si>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</si>
  <si>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</si>
  <si>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</si>
  <si>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</si>
  <si>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</si>
  <si>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</si>
  <si>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</si>
  <si>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</si>
  <si>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</si>
  <si>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</si>
  <si>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</si>
  <si>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</si>
  <si>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</si>
  <si>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</si>
  <si>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</si>
  <si>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</si>
  <si>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</si>
  <si>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</si>
  <si>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</si>
  <si>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</si>
  <si>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</si>
  <si>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</si>
  <si>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</si>
  <si>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</si>
  <si>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</si>
  <si>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</si>
  <si>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</si>
  <si>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</si>
  <si>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</si>
  <si>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</si>
  <si>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</si>
  <si>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</si>
  <si>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</si>
  <si>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</si>
  <si>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</si>
  <si>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</si>
  <si>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</si>
  <si>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</si>
  <si>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</si>
  <si>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</si>
  <si>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</si>
  <si>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</si>
  <si>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</si>
  <si>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</si>
  <si>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</si>
  <si>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</si>
  <si>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</si>
  <si>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</si>
  <si>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</si>
  <si>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</si>
  <si>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</si>
  <si>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</si>
  <si>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</si>
  <si>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</si>
  <si>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</si>
  <si>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</si>
  <si>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</si>
  <si>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</si>
  <si>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</si>
  <si>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</si>
  <si>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</si>
  <si>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</si>
  <si>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</si>
  <si>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</si>
  <si>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</si>
  <si>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</si>
  <si>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</si>
  <si>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</si>
  <si>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</si>
  <si>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</si>
  <si>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</si>
  <si>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</si>
  <si>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</si>
  <si>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</si>
  <si>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</si>
  <si>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</si>
  <si>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</si>
  <si>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</si>
  <si>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</si>
  <si>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</si>
  <si>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</si>
  <si>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</si>
  <si>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</si>
  <si>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</si>
  <si>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</si>
  <si>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</si>
  <si>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</si>
  <si>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</si>
  <si>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</si>
  <si>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</si>
  <si>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</si>
  <si>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</si>
  <si>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</si>
  <si>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</si>
  <si>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</si>
  <si>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</si>
  <si>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</si>
  <si>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</si>
  <si>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</si>
  <si>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</si>
  <si>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</si>
  <si>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</si>
  <si>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</si>
  <si>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</si>
  <si>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</si>
  <si>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</si>
  <si>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</si>
  <si>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</si>
  <si>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</si>
  <si>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</si>
  <si>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</si>
  <si>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</si>
  <si>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</si>
  <si>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</si>
  <si>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</si>
  <si>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</si>
  <si>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</si>
  <si>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</si>
  <si>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</si>
  <si>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</si>
  <si>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</si>
  <si>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</si>
  <si>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</si>
  <si>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</si>
  <si>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</si>
  <si>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</si>
  <si>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</si>
  <si>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</si>
  <si>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</si>
  <si>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</si>
  <si>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</si>
  <si>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</si>
  <si>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</si>
  <si>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</si>
  <si>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</si>
  <si>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</si>
  <si>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</si>
  <si>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</si>
  <si>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</si>
  <si>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</si>
  <si>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</si>
  <si>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</si>
  <si>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</si>
  <si>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</si>
  <si>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</si>
  <si>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</si>
  <si>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</si>
  <si>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</si>
  <si>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</si>
  <si>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</si>
  <si>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</si>
  <si>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</si>
  <si>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</si>
  <si>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</si>
  <si>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</si>
  <si>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</si>
  <si>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</si>
  <si>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</si>
  <si>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</si>
  <si>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</si>
  <si>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</si>
  <si>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</si>
  <si>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</si>
  <si>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</si>
  <si>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</si>
  <si>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</si>
  <si>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</si>
  <si>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</si>
  <si>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</si>
  <si>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</si>
  <si>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</si>
  <si>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</si>
  <si>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</si>
  <si>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</si>
  <si>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</si>
  <si>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</si>
  <si>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</si>
  <si>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</si>
  <si>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</si>
  <si>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</si>
  <si>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</si>
  <si>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</si>
  <si>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</si>
  <si>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</si>
  <si>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</si>
  <si>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</si>
  <si>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</si>
  <si>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</si>
  <si>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</si>
  <si>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</si>
  <si>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</si>
  <si>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</si>
  <si>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</si>
  <si>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</si>
  <si>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</si>
  <si>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</si>
  <si>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</si>
  <si>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</si>
  <si>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</si>
  <si>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</si>
  <si>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</si>
  <si>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</si>
  <si>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</si>
  <si>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</si>
  <si>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</si>
  <si>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</si>
  <si>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</si>
  <si>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</si>
  <si>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</si>
  <si>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</si>
  <si>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</si>
  <si>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</si>
  <si>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</si>
  <si>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</si>
  <si>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</si>
  <si>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</si>
  <si>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</si>
  <si>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</si>
  <si>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</si>
  <si>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</si>
  <si>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</si>
  <si>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</si>
  <si>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</si>
  <si>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</si>
  <si>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</si>
  <si>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</si>
  <si>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</si>
  <si>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</si>
  <si>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</si>
  <si>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</si>
  <si>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</si>
  <si>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</si>
  <si>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</si>
  <si>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</si>
  <si>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</si>
  <si>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</si>
  <si>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</si>
  <si>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</si>
  <si>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</si>
  <si>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</si>
  <si>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</si>
  <si>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</si>
  <si>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</si>
  <si>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</si>
  <si>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</si>
  <si>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</si>
  <si>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</si>
  <si>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</si>
  <si>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</si>
  <si>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</si>
  <si>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</si>
  <si>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</si>
  <si>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</si>
  <si>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</si>
  <si>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</si>
  <si>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</si>
  <si>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</si>
  <si>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</si>
  <si>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</si>
  <si>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</si>
  <si>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</si>
  <si>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</si>
  <si>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</si>
  <si>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</si>
  <si>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</si>
  <si>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</si>
  <si>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</si>
  <si>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</si>
  <si>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</si>
  <si>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</si>
  <si>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</si>
  <si>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</si>
  <si>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</si>
  <si>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</si>
  <si>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</si>
  <si>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</si>
  <si>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</si>
  <si>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</si>
  <si>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</si>
  <si>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</si>
  <si>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</si>
  <si>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</si>
  <si>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</si>
  <si>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</si>
  <si>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</si>
  <si>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</si>
  <si>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</si>
  <si>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</si>
  <si>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</si>
  <si>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</si>
  <si>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</si>
  <si>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</si>
  <si>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</si>
  <si>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</si>
  <si>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</si>
  <si>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</si>
  <si>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</si>
  <si>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</si>
  <si>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</si>
  <si>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</si>
  <si>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</si>
  <si>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</si>
  <si>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</si>
  <si>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</si>
  <si>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</si>
  <si>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</si>
  <si>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</si>
  <si>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</si>
  <si>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</si>
  <si>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</si>
  <si>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</si>
  <si>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</si>
  <si>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</si>
  <si>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</si>
  <si>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</si>
  <si>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</si>
  <si>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</si>
  <si>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</si>
  <si>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</si>
  <si>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</si>
  <si>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</si>
  <si>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</si>
  <si>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</si>
  <si>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</si>
  <si>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</si>
  <si>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</si>
  <si>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</si>
  <si>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</si>
  <si>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</si>
  <si>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</si>
  <si>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</si>
  <si>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</si>
  <si>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</si>
  <si>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</si>
  <si>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</si>
  <si>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</si>
  <si>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</si>
  <si>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</si>
  <si>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</si>
  <si>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</si>
  <si>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</si>
  <si>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</si>
  <si>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</si>
  <si>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</si>
  <si>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</si>
  <si>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</si>
  <si>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</si>
  <si>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</si>
  <si>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</si>
  <si>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</si>
  <si>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</si>
  <si>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</si>
  <si>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</si>
  <si>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</si>
  <si>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</si>
  <si>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</si>
  <si>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</si>
  <si>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</si>
  <si>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</si>
  <si>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</si>
  <si>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</si>
  <si>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</si>
  <si>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</si>
  <si>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</si>
  <si>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</si>
  <si>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</si>
  <si>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</si>
  <si>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</si>
  <si>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</si>
  <si>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</si>
  <si>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</si>
  <si>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</si>
  <si>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</si>
  <si>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</si>
  <si>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</si>
  <si>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</si>
  <si>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</si>
  <si>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</si>
  <si>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</si>
  <si>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</si>
  <si>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</si>
  <si>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</si>
  <si>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</si>
  <si>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</si>
  <si>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</si>
  <si>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</si>
  <si>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</si>
  <si>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</si>
  <si>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</si>
  <si>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</si>
  <si>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</si>
  <si>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</si>
  <si>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</si>
  <si>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</si>
  <si>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</si>
  <si>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</si>
  <si>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</si>
  <si>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</si>
  <si>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</si>
  <si>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</si>
  <si>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</si>
  <si>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</si>
  <si>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</si>
  <si>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</si>
  <si>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</si>
  <si>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</si>
  <si>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</si>
  <si>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</si>
  <si>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</si>
  <si>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</si>
  <si>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</si>
  <si>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</si>
  <si>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</si>
  <si>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</si>
  <si>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</si>
  <si>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</si>
  <si>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</si>
  <si>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</si>
  <si>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</si>
  <si>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</si>
  <si>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</si>
  <si>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</si>
  <si>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</si>
  <si>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</si>
  <si>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</si>
  <si>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</si>
  <si>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</si>
  <si>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</si>
  <si>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</si>
  <si>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</si>
  <si>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</si>
  <si>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</si>
  <si>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</si>
  <si>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</si>
  <si>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</si>
  <si>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</si>
  <si>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</si>
  <si>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</si>
  <si>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</si>
  <si>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</si>
  <si>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</si>
  <si>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</si>
  <si>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</si>
  <si>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</si>
  <si>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</si>
  <si>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</si>
  <si>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</si>
  <si>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</si>
  <si>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</si>
  <si>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</si>
  <si>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</si>
  <si>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</si>
  <si>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</si>
  <si>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</si>
  <si>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</si>
  <si>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</si>
  <si>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</si>
  <si>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</si>
  <si>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</si>
  <si>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</si>
  <si>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</si>
  <si>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</si>
  <si>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</si>
  <si>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</si>
  <si>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</si>
  <si>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</si>
  <si>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</si>
  <si>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</si>
  <si>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</si>
  <si>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</si>
  <si>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</si>
  <si>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</si>
  <si>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</si>
  <si>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</si>
  <si>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</si>
  <si>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</si>
  <si>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</si>
  <si>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</si>
  <si>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</si>
  <si>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</si>
  <si>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</si>
  <si>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</si>
  <si>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</si>
  <si>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</si>
  <si>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</si>
  <si>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</si>
  <si>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</si>
  <si>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</si>
  <si>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</si>
  <si>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</si>
  <si>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</si>
  <si>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</si>
  <si>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</si>
  <si>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</si>
  <si>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</si>
  <si>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</si>
  <si>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</si>
  <si>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</si>
  <si>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</si>
  <si>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</si>
  <si>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</si>
  <si>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</si>
  <si>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</si>
  <si>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</si>
  <si>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</si>
  <si>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</si>
  <si>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</si>
  <si>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</si>
  <si>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</si>
  <si>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</si>
  <si>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</si>
  <si>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</si>
  <si>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</si>
  <si>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</si>
  <si>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</si>
  <si>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</si>
  <si>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</si>
  <si>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</si>
  <si>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</si>
  <si>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</si>
  <si>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</si>
  <si>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</si>
  <si>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</si>
  <si>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</si>
  <si>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</si>
  <si>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</si>
  <si>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</si>
  <si>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</si>
  <si>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</si>
  <si>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</si>
  <si>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</si>
  <si>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</si>
  <si>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</si>
  <si>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</si>
  <si>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</si>
  <si>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</si>
  <si>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</si>
  <si>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</si>
  <si>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</si>
  <si>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</si>
  <si>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</si>
  <si>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</si>
  <si>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</si>
  <si>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</si>
  <si>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</si>
  <si>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</si>
  <si>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</si>
  <si>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</si>
  <si>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</si>
  <si>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</si>
  <si>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</si>
  <si>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</si>
  <si>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</si>
  <si>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</si>
  <si>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</si>
  <si>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</si>
  <si>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</si>
  <si>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</si>
  <si>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</si>
  <si>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</si>
  <si>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</si>
  <si>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</si>
  <si>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</si>
  <si>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</si>
  <si>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</si>
  <si>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</si>
  <si>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</si>
  <si>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</si>
  <si>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</si>
  <si>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</si>
  <si>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</si>
  <si>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</si>
  <si>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</si>
  <si>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</si>
  <si>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</si>
  <si>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</si>
  <si>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</si>
  <si>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</si>
  <si>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</si>
  <si>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</si>
  <si>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</si>
  <si>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</si>
  <si>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</si>
  <si>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</si>
  <si>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</si>
  <si>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</si>
  <si>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</si>
  <si>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</si>
  <si>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</si>
  <si>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</si>
  <si>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</si>
  <si>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</si>
  <si>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</si>
  <si>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</si>
  <si>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</si>
  <si>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</si>
  <si>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</si>
  <si>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</si>
  <si>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</si>
  <si>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</si>
  <si>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</si>
  <si>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</si>
  <si>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</si>
  <si>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</si>
  <si>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</si>
  <si>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</si>
  <si>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</si>
  <si>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</si>
  <si>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</si>
  <si>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</si>
  <si>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</si>
  <si>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</si>
  <si>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</si>
  <si>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</si>
  <si>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</si>
  <si>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</si>
  <si>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</si>
  <si>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</si>
  <si>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</si>
  <si>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</si>
  <si>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</si>
  <si>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</si>
  <si>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</si>
  <si>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</si>
  <si>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</si>
  <si>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</si>
  <si>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</si>
  <si>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</si>
  <si>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</si>
  <si>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</si>
  <si>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</si>
  <si>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</si>
  <si>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</si>
  <si>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</si>
  <si>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</si>
  <si>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</si>
  <si>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</si>
  <si>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</si>
  <si>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</si>
  <si>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</si>
  <si>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</si>
  <si>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</si>
  <si>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</si>
  <si>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</si>
  <si>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</si>
  <si>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</si>
  <si>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</si>
  <si>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</si>
  <si>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</si>
  <si>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</si>
  <si>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</si>
  <si>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</si>
  <si>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</si>
  <si>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</si>
  <si>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</si>
  <si>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</si>
  <si>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</si>
  <si>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</si>
  <si>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</si>
  <si>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</si>
  <si>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</si>
  <si>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</si>
  <si>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</si>
  <si>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</si>
  <si>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</si>
  <si>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</si>
  <si>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</si>
  <si>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</si>
  <si>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</si>
  <si>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</si>
  <si>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</si>
  <si>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</si>
  <si>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</si>
  <si>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</si>
  <si>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</si>
  <si>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</si>
  <si>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</si>
  <si>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</si>
  <si>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</si>
  <si>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</si>
  <si>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</si>
  <si>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</si>
  <si>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</si>
  <si>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</si>
  <si>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</si>
  <si>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</si>
  <si>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</si>
  <si>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</si>
  <si>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</si>
  <si>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</si>
  <si>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</si>
  <si>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</si>
  <si>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</si>
  <si>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</si>
  <si>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</si>
  <si>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</si>
  <si>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</si>
  <si>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</si>
  <si>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</si>
  <si>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</si>
  <si>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</si>
  <si>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</si>
  <si>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</si>
  <si>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</si>
  <si>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</si>
  <si>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</si>
  <si>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</si>
  <si>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</si>
  <si>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</si>
  <si>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</si>
  <si>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</si>
  <si>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</si>
  <si>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</si>
  <si>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</si>
  <si>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</si>
  <si>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</si>
  <si>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</si>
  <si>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</si>
  <si>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</si>
  <si>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</si>
  <si>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</si>
  <si>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</si>
  <si>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</si>
  <si>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</si>
  <si>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</si>
  <si>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</si>
  <si>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</si>
  <si>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</si>
  <si>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</si>
  <si>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</si>
  <si>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</si>
  <si>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</si>
  <si>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</si>
  <si>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</si>
  <si>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</si>
  <si>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</si>
  <si>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</si>
  <si>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</si>
  <si>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</si>
  <si>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</si>
  <si>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</si>
  <si>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</si>
  <si>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</si>
  <si>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</si>
  <si>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</si>
  <si>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</si>
  <si>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</si>
  <si>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</si>
  <si>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</si>
  <si>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</si>
  <si>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</si>
  <si>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</si>
  <si>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</si>
  <si>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</si>
  <si>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</si>
  <si>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</si>
  <si>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</si>
  <si>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</si>
  <si>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</si>
  <si>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</si>
  <si>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</si>
  <si>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</si>
  <si>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</si>
  <si>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</si>
  <si>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</si>
  <si>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</si>
  <si>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</si>
  <si>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</si>
  <si>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</si>
  <si>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</si>
  <si>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</si>
  <si>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</si>
  <si>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</si>
  <si>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</si>
  <si>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</si>
  <si>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</si>
  <si>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</si>
  <si>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</si>
  <si>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</si>
  <si>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</si>
  <si>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</si>
  <si>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</si>
  <si>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</si>
  <si>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</si>
  <si>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</si>
  <si>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</si>
  <si>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</si>
  <si>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</si>
  <si>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</si>
  <si>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</si>
  <si>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</si>
  <si>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</si>
  <si>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</si>
  <si>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</si>
  <si>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</si>
  <si>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</si>
  <si>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</si>
  <si>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</si>
  <si>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</si>
  <si>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</si>
  <si>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</si>
  <si>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</si>
  <si>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</si>
  <si>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</si>
  <si>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</si>
  <si>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</si>
  <si>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</si>
  <si>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</si>
  <si>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</si>
  <si>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</si>
  <si>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</si>
  <si>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</si>
  <si>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</si>
  <si>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</si>
  <si>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</si>
  <si>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</si>
  <si>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</si>
  <si>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</si>
  <si>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</si>
  <si>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</si>
  <si>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</si>
  <si>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</si>
  <si>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</si>
  <si>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</si>
  <si>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</si>
  <si>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</si>
  <si>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</si>
  <si>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</si>
  <si>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</si>
  <si>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</si>
  <si>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</si>
  <si>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</si>
  <si>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</si>
  <si>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</si>
  <si>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</si>
  <si>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</si>
  <si>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</si>
  <si>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</si>
  <si>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</si>
  <si>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</si>
  <si>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</si>
  <si>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</si>
  <si>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</si>
  <si>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</si>
  <si>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</si>
  <si>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</si>
  <si>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</si>
  <si>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</si>
  <si>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</si>
  <si>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</si>
  <si>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</si>
  <si>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</si>
  <si>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</si>
  <si>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</si>
  <si>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</si>
  <si>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</si>
  <si>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</si>
  <si>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</si>
  <si>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</si>
  <si>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</si>
  <si>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</si>
  <si>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</si>
  <si>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</si>
  <si>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</si>
  <si>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</si>
  <si>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</si>
  <si>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</si>
  <si>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</si>
  <si>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</si>
  <si>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</si>
  <si>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</si>
  <si>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</si>
  <si>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</si>
  <si>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</si>
  <si>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</si>
  <si>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</si>
  <si>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</si>
  <si>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</si>
  <si>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</si>
  <si>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</si>
  <si>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</si>
  <si>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</si>
  <si>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</si>
  <si>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</si>
  <si>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</si>
  <si>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</si>
  <si>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</si>
  <si>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</si>
  <si>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</si>
  <si>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</si>
  <si>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</si>
  <si>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</si>
  <si>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</si>
  <si>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</si>
  <si>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</si>
  <si>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</si>
  <si>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</si>
  <si>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</si>
  <si>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</si>
  <si>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</si>
  <si>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</si>
  <si>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</si>
  <si>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</si>
  <si>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</si>
  <si>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</si>
  <si>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</si>
  <si>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</si>
  <si>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</si>
  <si>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</si>
  <si>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</si>
  <si>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</si>
  <si>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</si>
  <si>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</si>
  <si>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</si>
  <si>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</si>
  <si>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</si>
  <si>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</si>
  <si>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</si>
  <si>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</si>
  <si>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</si>
  <si>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</si>
  <si>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</si>
  <si>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</si>
  <si>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</si>
  <si>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</si>
  <si>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</si>
  <si>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</si>
  <si>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</si>
  <si>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</si>
  <si>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</si>
  <si>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</si>
  <si>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</si>
  <si>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</si>
  <si>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</si>
  <si>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</si>
  <si>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</si>
  <si>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</si>
  <si>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</si>
  <si>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</si>
  <si>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</si>
  <si>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</si>
  <si>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</si>
  <si>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</si>
  <si>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</si>
  <si>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</si>
  <si>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</si>
  <si>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</si>
  <si>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</si>
  <si>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</si>
  <si>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</si>
  <si>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</si>
  <si>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</si>
  <si>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</si>
  <si>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</si>
  <si>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</si>
  <si>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</si>
  <si>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</si>
  <si>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</si>
  <si>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</si>
  <si>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</si>
  <si>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</si>
  <si>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</si>
  <si>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</si>
  <si>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</si>
  <si>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</si>
  <si>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</si>
  <si>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</si>
  <si>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</si>
  <si>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</si>
  <si>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</si>
  <si>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</si>
  <si>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</si>
  <si>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</si>
  <si>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</si>
  <si>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</si>
  <si>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</si>
  <si>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</si>
  <si>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</si>
  <si>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</si>
  <si>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</si>
  <si>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</si>
  <si>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</si>
  <si>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</si>
  <si>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</si>
  <si>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</si>
  <si>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</si>
  <si>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</si>
  <si>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</si>
  <si>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</si>
  <si>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</si>
  <si>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</si>
  <si>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</si>
  <si>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</si>
  <si>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</si>
  <si>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</si>
  <si>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</si>
  <si>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</si>
  <si>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</si>
  <si>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</si>
  <si>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</si>
  <si>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</si>
  <si>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</si>
  <si>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</si>
  <si>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</si>
  <si>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</si>
  <si>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</si>
  <si>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</si>
  <si>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</si>
  <si>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</si>
  <si>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</si>
  <si>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</si>
  <si>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</si>
  <si>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</si>
  <si>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</si>
  <si>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</si>
  <si>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</si>
  <si>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</si>
  <si>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</si>
  <si>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</si>
  <si>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</si>
  <si>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</si>
  <si>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</si>
  <si>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</si>
  <si>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</si>
  <si>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</si>
  <si>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</si>
  <si>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</si>
  <si>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</si>
  <si>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</si>
  <si>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</si>
  <si>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</si>
  <si>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</si>
  <si>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</si>
  <si>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</si>
  <si>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</si>
  <si>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</si>
  <si>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</si>
  <si>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</si>
  <si>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</si>
  <si>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</si>
  <si>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</si>
  <si>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</si>
  <si>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</si>
  <si>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</si>
  <si>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</si>
  <si>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</si>
  <si>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</si>
  <si>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</si>
  <si>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</si>
  <si>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</si>
  <si>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</si>
  <si>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</si>
  <si>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</si>
  <si>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</si>
  <si>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</si>
  <si>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</si>
  <si>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</si>
  <si>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</si>
  <si>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</si>
  <si>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</si>
  <si>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</si>
  <si>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</si>
  <si>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</si>
  <si>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</si>
  <si>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</si>
  <si>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</si>
  <si>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</si>
  <si>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</si>
  <si>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</si>
  <si>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</si>
  <si>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</si>
  <si>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</si>
  <si>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</si>
  <si>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</si>
  <si>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</si>
  <si>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</si>
  <si>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</si>
  <si>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</si>
  <si>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</si>
  <si>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</si>
  <si>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</si>
  <si>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</si>
  <si>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</si>
  <si>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</si>
  <si>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</si>
  <si>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</si>
  <si>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</si>
  <si>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</si>
  <si>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</si>
  <si>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</si>
  <si>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</si>
  <si>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</si>
  <si>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</si>
  <si>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</si>
  <si>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</si>
  <si>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</si>
  <si>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</si>
  <si>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</si>
  <si>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</si>
  <si>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</si>
  <si>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</si>
  <si>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</si>
  <si>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</si>
  <si>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</si>
  <si>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</si>
  <si>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</si>
  <si>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</si>
  <si>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</si>
  <si>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</si>
  <si>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</si>
  <si>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</si>
  <si>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</si>
  <si>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</si>
  <si>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</si>
  <si>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</si>
  <si>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</si>
  <si>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</si>
  <si>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</si>
  <si>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</si>
  <si>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</si>
  <si>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</si>
  <si>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</si>
  <si>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</si>
  <si>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</si>
  <si>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</si>
  <si>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</si>
  <si>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</si>
  <si>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</si>
  <si>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</si>
  <si>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</si>
  <si>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</si>
  <si>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</si>
  <si>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</si>
  <si>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</si>
  <si>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</si>
  <si>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</si>
  <si>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</si>
  <si>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</si>
  <si>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</si>
  <si>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</si>
  <si>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</si>
  <si>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</si>
  <si>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</si>
  <si>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</si>
  <si>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</si>
  <si>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</si>
  <si>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</si>
  <si>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</si>
  <si>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</si>
  <si>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</si>
  <si>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</si>
  <si>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</si>
  <si>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</si>
  <si>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</si>
  <si>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</si>
  <si>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</si>
  <si>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</si>
  <si>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</si>
  <si>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</si>
  <si>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</si>
  <si>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</si>
  <si>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</si>
  <si>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</si>
  <si>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</si>
  <si>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</si>
  <si>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</si>
  <si>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</si>
  <si>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</si>
  <si>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</si>
  <si>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</si>
  <si>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</si>
  <si>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</si>
  <si>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</si>
  <si>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</si>
  <si>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</si>
  <si>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</si>
  <si>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</si>
  <si>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</si>
  <si>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</si>
  <si>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</si>
  <si>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</si>
  <si>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</si>
  <si>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</si>
  <si>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</si>
  <si>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</si>
  <si>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</si>
  <si>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</si>
  <si>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</si>
  <si>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</si>
  <si>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</si>
  <si>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</si>
  <si>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</si>
  <si>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</si>
  <si>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</si>
  <si>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</si>
  <si>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</si>
  <si>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</si>
  <si>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</si>
  <si>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</si>
  <si>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</si>
  <si>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</si>
  <si>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</si>
  <si>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</si>
  <si>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</si>
  <si>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</si>
  <si>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</si>
  <si>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</si>
  <si>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</si>
  <si>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</si>
  <si>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</si>
  <si>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</si>
  <si>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</si>
  <si>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</si>
  <si>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</si>
  <si>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</si>
  <si>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</si>
  <si>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</si>
  <si>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</si>
  <si>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</si>
  <si>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</si>
  <si>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</si>
  <si>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</si>
  <si>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</si>
  <si>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</si>
  <si>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</si>
  <si>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</si>
  <si>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</si>
  <si>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</si>
  <si>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</si>
  <si>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</si>
  <si>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</si>
  <si>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</si>
  <si>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</si>
  <si>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</si>
  <si>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</si>
  <si>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</si>
  <si>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</si>
  <si>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</si>
  <si>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</si>
  <si>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</si>
  <si>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</si>
  <si>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</si>
  <si>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</si>
  <si>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</si>
  <si>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</si>
  <si>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</si>
  <si>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</si>
  <si>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</si>
  <si>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</si>
  <si>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</si>
  <si>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</si>
  <si>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</si>
  <si>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</si>
  <si>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</si>
  <si>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</si>
  <si>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</si>
  <si>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</si>
  <si>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</si>
  <si>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</si>
  <si>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</si>
  <si>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</si>
  <si>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</si>
  <si>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</si>
  <si>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</si>
  <si>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</si>
  <si>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</si>
  <si>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</si>
  <si>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</si>
  <si>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</si>
  <si>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</si>
  <si>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</si>
  <si>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</si>
  <si>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</si>
  <si>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</si>
  <si>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</si>
  <si>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</si>
  <si>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</si>
  <si>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</si>
  <si>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</si>
  <si>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</si>
  <si>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</si>
  <si>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</si>
  <si>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</si>
  <si>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</si>
  <si>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</si>
  <si>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</si>
  <si>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</si>
  <si>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</si>
  <si>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</si>
  <si>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</si>
  <si>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</si>
  <si>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</si>
  <si>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</si>
  <si>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</si>
  <si>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</si>
  <si>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</si>
  <si>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</si>
  <si>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</si>
  <si>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</si>
  <si>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</si>
  <si>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</si>
  <si>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</si>
  <si>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</si>
  <si>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</si>
  <si>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</si>
  <si>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</si>
  <si>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</si>
  <si>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</si>
  <si>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</si>
  <si>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</si>
  <si>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</si>
  <si>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</si>
  <si>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</si>
  <si>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</si>
  <si>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</si>
  <si>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</si>
  <si>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</si>
  <si>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</si>
  <si>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</si>
  <si>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</si>
  <si>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</si>
  <si>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</si>
  <si>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</si>
  <si>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</si>
  <si>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</si>
  <si>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</si>
  <si>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</si>
  <si>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</si>
  <si>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</si>
  <si>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</si>
  <si>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</si>
  <si>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</si>
  <si>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</si>
  <si>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</si>
  <si>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</si>
  <si>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</si>
  <si>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</si>
  <si>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</si>
  <si>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</si>
  <si>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</si>
  <si>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</si>
  <si>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</si>
  <si>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</si>
  <si>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</si>
  <si>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</si>
  <si>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</si>
  <si>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</si>
  <si>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</si>
  <si>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</si>
  <si>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</si>
  <si>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</si>
  <si>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</si>
  <si>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</si>
  <si>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</si>
  <si>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</si>
  <si>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</si>
  <si>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</si>
  <si>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</si>
  <si>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</si>
  <si>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</si>
  <si>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</si>
  <si>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</si>
  <si>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</si>
  <si>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</si>
  <si>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</si>
  <si>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</si>
  <si>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</si>
  <si>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</si>
  <si>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</si>
  <si>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</si>
  <si>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</si>
  <si>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</si>
  <si>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</si>
  <si>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</si>
  <si>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</si>
  <si>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</si>
  <si>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</si>
  <si>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</si>
  <si>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</si>
  <si>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</si>
  <si>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</si>
  <si>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</si>
  <si>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</si>
  <si>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</si>
  <si>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</si>
  <si>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</si>
  <si>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</si>
  <si>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</si>
  <si>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</si>
  <si>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</si>
  <si>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</si>
  <si>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</si>
  <si>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</si>
  <si>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</si>
  <si>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</si>
  <si>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</si>
  <si>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</si>
  <si>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</si>
  <si>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</si>
  <si>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</si>
  <si>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</si>
  <si>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</si>
  <si>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</si>
  <si>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</si>
  <si>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</si>
  <si>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</si>
  <si>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</si>
  <si>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</si>
  <si>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</si>
  <si>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</si>
  <si>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</si>
  <si>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</si>
  <si>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</si>
  <si>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</si>
  <si>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</si>
  <si>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</si>
  <si>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</si>
  <si>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</si>
  <si>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</si>
  <si>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</si>
  <si>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</si>
  <si>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</si>
  <si>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</si>
  <si>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</si>
  <si>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</si>
  <si>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</si>
  <si>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</si>
  <si>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</si>
  <si>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</si>
  <si>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</si>
  <si>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</si>
  <si>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</si>
  <si>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</si>
  <si>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</si>
  <si>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</si>
  <si>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</si>
  <si>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</si>
  <si>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</si>
  <si>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</si>
  <si>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</si>
  <si>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</si>
  <si>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</si>
  <si>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</si>
  <si>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</si>
  <si>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</si>
  <si>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</si>
  <si>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</si>
  <si>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</si>
  <si>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</si>
  <si>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</si>
  <si>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</si>
  <si>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</si>
  <si>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</si>
  <si>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</si>
  <si>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</si>
  <si>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</si>
  <si>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</si>
  <si>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</si>
  <si>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</si>
  <si>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</si>
  <si>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</si>
  <si>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</si>
  <si>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</si>
  <si>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</si>
  <si>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</si>
  <si>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</si>
  <si>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</si>
  <si>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</si>
  <si>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</si>
  <si>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</si>
  <si>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</si>
  <si>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</si>
  <si>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</si>
  <si>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</si>
  <si>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</si>
  <si>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</si>
  <si>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</si>
  <si>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</si>
  <si>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</si>
  <si>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</si>
  <si>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</si>
  <si>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</si>
  <si>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</si>
  <si>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</si>
  <si>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</si>
  <si>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</si>
  <si>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</si>
  <si>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</si>
  <si>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</si>
  <si>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</si>
  <si>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</si>
  <si>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</si>
  <si>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</si>
  <si>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</si>
  <si>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</si>
  <si>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</si>
  <si>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</si>
  <si>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</si>
  <si>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</si>
  <si>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</si>
  <si>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</si>
  <si>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</si>
  <si>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</si>
  <si>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</si>
  <si>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</si>
  <si>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</si>
  <si>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</si>
  <si>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</si>
  <si>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</si>
  <si>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</si>
  <si>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</si>
  <si>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</si>
  <si>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</si>
  <si>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</si>
  <si>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</si>
  <si>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</si>
  <si>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</si>
  <si>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</si>
  <si>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</si>
  <si>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</si>
  <si>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</si>
  <si>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</si>
  <si>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</si>
  <si>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</si>
  <si>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</si>
  <si>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</si>
  <si>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</si>
  <si>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</si>
  <si>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</si>
  <si>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</si>
  <si>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</si>
  <si>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</si>
  <si>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</si>
  <si>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</si>
  <si>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</si>
  <si>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</si>
  <si>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</si>
  <si>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</si>
  <si>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</si>
  <si>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</si>
  <si>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</si>
  <si>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</si>
  <si>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</si>
  <si>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</si>
  <si>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</si>
  <si>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</si>
  <si>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</si>
  <si>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</si>
  <si>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</si>
  <si>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</si>
  <si>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</si>
  <si>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</si>
  <si>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</si>
  <si>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</si>
  <si>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</si>
  <si>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</si>
  <si>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</si>
  <si>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</si>
  <si>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</si>
  <si>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</si>
  <si>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</si>
  <si>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</si>
  <si>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</si>
  <si>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</si>
  <si>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</si>
  <si>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</si>
  <si>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</si>
  <si>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</si>
  <si>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</si>
  <si>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</si>
  <si>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</si>
  <si>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</si>
  <si>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</si>
  <si>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</si>
  <si>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</si>
  <si>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</si>
  <si>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</si>
  <si>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</si>
  <si>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</si>
  <si>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</si>
  <si>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</si>
  <si>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</si>
  <si>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</si>
  <si>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</si>
  <si>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</si>
  <si>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</si>
  <si>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</si>
  <si>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</si>
  <si>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</si>
  <si>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</si>
  <si>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</si>
  <si>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</si>
  <si>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</si>
  <si>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</si>
  <si>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</si>
  <si>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</si>
  <si>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</si>
  <si>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</si>
  <si>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</si>
  <si>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</si>
  <si>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</si>
  <si>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</si>
  <si>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</si>
  <si>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</si>
  <si>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</si>
  <si>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</si>
  <si>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</si>
  <si>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</si>
  <si>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</si>
  <si>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</si>
  <si>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</si>
  <si>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</si>
  <si>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</si>
  <si>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</si>
  <si>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</si>
  <si>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</si>
  <si>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</si>
  <si>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</si>
  <si>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</si>
  <si>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</si>
  <si>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</si>
  <si>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</si>
  <si>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</si>
  <si>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</si>
  <si>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</si>
  <si>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</si>
  <si>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</si>
  <si>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</si>
  <si>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</si>
  <si>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</si>
  <si>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</si>
  <si>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</si>
  <si>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</si>
  <si>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</si>
  <si>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</si>
  <si>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</si>
  <si>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</si>
  <si>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</si>
  <si>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</si>
  <si>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</si>
  <si>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</si>
  <si>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</si>
  <si>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</si>
  <si>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</si>
  <si>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</si>
  <si>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</si>
  <si>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</si>
  <si>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</si>
  <si>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</si>
  <si>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</si>
  <si>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</si>
  <si>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</si>
  <si>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</si>
  <si>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</si>
  <si>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</si>
  <si>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</si>
  <si>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</si>
  <si>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</si>
  <si>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</si>
  <si>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</si>
  <si>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</si>
  <si>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</si>
  <si>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</si>
  <si>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</si>
  <si>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</si>
  <si>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</si>
  <si>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</si>
  <si>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</si>
  <si>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</si>
  <si>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</si>
  <si>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</si>
  <si>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</si>
  <si>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</si>
  <si>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</si>
  <si>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</si>
  <si>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</si>
  <si>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</si>
  <si>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</si>
  <si>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</si>
  <si>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</si>
  <si>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</si>
  <si>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</si>
  <si>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</si>
  <si>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</si>
  <si>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</si>
  <si>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</si>
  <si>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</si>
  <si>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</si>
  <si>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</si>
  <si>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</si>
  <si>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</si>
  <si>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</si>
  <si>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</si>
  <si>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</si>
  <si>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</si>
  <si>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</si>
  <si>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</si>
  <si>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</si>
  <si>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</si>
  <si>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</si>
  <si>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</si>
  <si>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</si>
  <si>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</si>
  <si>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</si>
  <si>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</si>
  <si>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</si>
  <si>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</si>
  <si>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</si>
  <si>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</si>
  <si>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</si>
  <si>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</si>
  <si>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</si>
  <si>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</si>
  <si>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</si>
  <si>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</si>
  <si>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</si>
  <si>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</si>
  <si>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</si>
  <si>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</si>
  <si>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</si>
  <si>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</si>
  <si>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</si>
  <si>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</si>
  <si>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</si>
  <si>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</si>
  <si>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</si>
  <si>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</si>
  <si>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</si>
  <si>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</si>
  <si>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</si>
  <si>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</si>
  <si>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</si>
  <si>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</si>
  <si>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</si>
  <si>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</si>
  <si>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</si>
  <si>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</si>
  <si>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</si>
  <si>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</si>
  <si>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</si>
  <si>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</si>
  <si>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</si>
  <si>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</si>
  <si>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</si>
  <si>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</si>
  <si>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</si>
  <si>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</si>
  <si>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</si>
  <si>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</si>
  <si>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</si>
  <si>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</si>
  <si>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</si>
  <si>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</si>
  <si>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</si>
  <si>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</si>
  <si>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</si>
  <si>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</si>
  <si>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</si>
  <si>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</si>
  <si>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</si>
  <si>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</si>
  <si>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</si>
  <si>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</si>
  <si>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</si>
  <si>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</si>
  <si>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</si>
  <si>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</si>
  <si>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</si>
  <si>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</si>
  <si>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</si>
  <si>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</si>
  <si>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</si>
  <si>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</si>
  <si>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</si>
  <si>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</si>
  <si>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</si>
  <si>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</si>
  <si>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</si>
  <si>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</si>
  <si>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</si>
  <si>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</si>
  <si>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</si>
  <si>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</si>
  <si>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</si>
  <si>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</si>
  <si>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</si>
  <si>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</si>
  <si>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</si>
  <si>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</si>
  <si>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</si>
  <si>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</si>
  <si>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</si>
  <si>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</si>
  <si>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</si>
  <si>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</si>
  <si>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</si>
  <si>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</si>
  <si>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</si>
  <si>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</si>
  <si>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</si>
  <si>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</si>
  <si>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</si>
  <si>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</si>
  <si>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</si>
  <si>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</si>
  <si>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</si>
  <si>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</si>
  <si>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</si>
  <si>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</si>
  <si>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</si>
  <si>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</si>
  <si>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</si>
  <si>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</si>
  <si>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</si>
  <si>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</si>
  <si>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</si>
  <si>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</si>
  <si>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</si>
  <si>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</si>
  <si>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</si>
  <si>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</si>
  <si>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</si>
  <si>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</si>
  <si>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</si>
  <si>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</si>
  <si>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</si>
  <si>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</si>
  <si>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</si>
  <si>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</si>
  <si>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</si>
  <si>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</si>
  <si>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</si>
  <si>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</si>
  <si>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</si>
  <si>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</si>
  <si>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</si>
  <si>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</si>
  <si>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</si>
  <si>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</si>
  <si>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</si>
  <si>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</si>
  <si>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</si>
  <si>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</si>
  <si>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</si>
  <si>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</si>
  <si>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</si>
  <si>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</si>
  <si>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</si>
  <si>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</si>
  <si>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</si>
  <si>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</si>
  <si>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</si>
  <si>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</si>
  <si>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</si>
  <si>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</si>
  <si>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</si>
  <si>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</si>
  <si>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</si>
  <si>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</si>
  <si>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</si>
  <si>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</si>
  <si>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</si>
  <si>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</si>
  <si>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</si>
  <si>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</si>
  <si>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</si>
  <si>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</si>
  <si>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</si>
  <si>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</si>
  <si>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</si>
  <si>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</si>
  <si>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</si>
  <si>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</si>
  <si>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</si>
  <si>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</si>
  <si>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</si>
  <si>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</si>
  <si>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</si>
  <si>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</si>
  <si>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</si>
  <si>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</si>
  <si>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</si>
  <si>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</si>
  <si>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</si>
  <si>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</si>
  <si>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</si>
  <si>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</si>
  <si>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</si>
  <si>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</si>
  <si>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</si>
  <si>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</si>
  <si>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</si>
  <si>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</si>
  <si>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</si>
  <si>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</si>
  <si>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</si>
  <si>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</si>
  <si>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</si>
  <si>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</si>
  <si>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</si>
  <si>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</si>
  <si>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</si>
  <si>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</si>
  <si>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</si>
  <si>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</si>
  <si>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</si>
  <si>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</si>
  <si>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</si>
  <si>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</si>
  <si>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</si>
  <si>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</si>
  <si>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</si>
  <si>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</si>
  <si>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</si>
  <si>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</si>
  <si>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</si>
  <si>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</si>
  <si>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</si>
  <si>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</si>
  <si>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</si>
  <si>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</si>
  <si>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</si>
  <si>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</si>
  <si>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</si>
  <si>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</si>
  <si>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</si>
  <si>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</si>
  <si>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</si>
  <si>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</si>
  <si>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</si>
  <si>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</si>
  <si>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</si>
  <si>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</si>
  <si>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</si>
  <si>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</si>
  <si>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</si>
  <si>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</si>
  <si>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</si>
  <si>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</si>
  <si>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</si>
  <si>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</si>
  <si>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</si>
  <si>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</si>
  <si>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</si>
  <si>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</si>
  <si>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</si>
  <si>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</si>
  <si>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</si>
  <si>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</si>
  <si>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</si>
  <si>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</si>
  <si>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</si>
  <si>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</si>
  <si>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</si>
  <si>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</si>
  <si>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</si>
  <si>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</si>
  <si>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</si>
  <si>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</si>
  <si>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</si>
  <si>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</si>
  <si>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</si>
  <si>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</si>
  <si>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</si>
  <si>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</si>
  <si>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</si>
  <si>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</si>
  <si>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</si>
  <si>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</si>
  <si>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</si>
  <si>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</si>
  <si>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</si>
  <si>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</si>
  <si>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</si>
  <si>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</si>
  <si>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</si>
  <si>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</si>
  <si>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</si>
  <si>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</si>
  <si>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</si>
  <si>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</si>
  <si>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</si>
  <si>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</si>
  <si>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</si>
  <si>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</si>
  <si>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</si>
  <si>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</si>
  <si>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</si>
  <si>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</si>
  <si>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</si>
  <si>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</si>
  <si>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</si>
  <si>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</si>
  <si>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</si>
  <si>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</si>
  <si>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</si>
  <si>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</si>
  <si>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</si>
  <si>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</si>
  <si>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</si>
  <si>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</si>
  <si>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</si>
  <si>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</si>
  <si>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</si>
  <si>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</si>
  <si>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</si>
  <si>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</si>
  <si>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</si>
  <si>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</si>
  <si>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</si>
  <si>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</si>
  <si>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</si>
  <si>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</si>
  <si>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</si>
  <si>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</si>
  <si>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</si>
  <si>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</si>
  <si>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</si>
  <si>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</si>
  <si>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</si>
  <si>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</si>
  <si>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</si>
  <si>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</si>
  <si>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</si>
  <si>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</si>
  <si>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</si>
  <si>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</si>
  <si>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</si>
  <si>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</si>
  <si>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</si>
  <si>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</si>
  <si>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</si>
  <si>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</si>
  <si>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</si>
  <si>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</si>
  <si>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</si>
  <si>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</si>
  <si>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</si>
  <si>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</si>
  <si>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</si>
  <si>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</si>
  <si>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</si>
  <si>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</si>
  <si>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</si>
  <si>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</si>
  <si>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</si>
  <si>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</si>
  <si>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</si>
  <si>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</si>
  <si>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</si>
  <si>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</si>
  <si>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</si>
  <si>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</si>
  <si>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</si>
  <si>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</si>
  <si>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</si>
  <si>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</si>
  <si>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</si>
  <si>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</si>
  <si>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</si>
  <si>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</si>
  <si>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</si>
  <si>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</si>
  <si>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</si>
  <si>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</si>
  <si>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</si>
  <si>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</si>
  <si>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</si>
  <si>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</si>
  <si>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</si>
  <si>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</si>
  <si>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</si>
  <si>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</si>
  <si>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</si>
  <si>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</si>
  <si>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</si>
  <si>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</si>
  <si>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</si>
  <si>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</si>
  <si>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</si>
  <si>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</si>
  <si>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</si>
  <si>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</si>
  <si>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</si>
  <si>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</si>
  <si>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</si>
  <si>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</si>
  <si>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</si>
  <si>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</si>
  <si>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</si>
  <si>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</si>
  <si>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</si>
  <si>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</si>
  <si>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</si>
  <si>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</si>
  <si>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</si>
  <si>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</si>
  <si>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</si>
  <si>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</si>
  <si>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</si>
  <si>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</si>
  <si>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</si>
  <si>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</si>
  <si>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</si>
  <si>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</si>
  <si>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</si>
  <si>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</si>
  <si>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</si>
  <si>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</si>
  <si>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</si>
  <si>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</si>
  <si>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</si>
  <si>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</si>
  <si>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</si>
  <si>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</si>
  <si>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</si>
  <si>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</si>
  <si>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</si>
  <si>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</si>
  <si>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</si>
  <si>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</si>
  <si>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</si>
  <si>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</si>
  <si>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</si>
  <si>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</si>
  <si>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</si>
  <si>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</si>
  <si>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</si>
  <si>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</si>
  <si>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</si>
  <si>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</si>
  <si>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</si>
  <si>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</si>
  <si>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</si>
  <si>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</si>
  <si>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</si>
  <si>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</si>
  <si>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</si>
  <si>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</si>
  <si>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</si>
  <si>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</si>
  <si>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</si>
  <si>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</si>
  <si>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</si>
  <si>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</si>
  <si>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</si>
  <si>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</si>
  <si>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</si>
  <si>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</si>
  <si>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</si>
  <si>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</si>
  <si>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</si>
  <si>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</si>
  <si>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</si>
  <si>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</si>
  <si>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</si>
  <si>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</si>
  <si>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</si>
  <si>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</si>
  <si>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</si>
  <si>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</si>
  <si>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</si>
  <si>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</si>
  <si>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</si>
  <si>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</si>
  <si>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</si>
  <si>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</si>
  <si>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</si>
  <si>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</si>
  <si>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</si>
  <si>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</si>
  <si>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</si>
  <si>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</si>
  <si>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</si>
  <si>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</si>
  <si>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</si>
  <si>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</si>
  <si>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</si>
  <si>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</si>
  <si>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</si>
  <si>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</si>
  <si>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</si>
  <si>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</si>
  <si>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</si>
  <si>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</si>
  <si>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</si>
  <si>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</si>
  <si>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</si>
  <si>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</si>
  <si>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</si>
  <si>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</si>
  <si>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</si>
  <si>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</si>
  <si>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</si>
  <si>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</si>
  <si>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</si>
  <si>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</si>
  <si>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</si>
  <si>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</si>
  <si>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</si>
  <si>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</si>
  <si>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</si>
  <si>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</si>
  <si>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</si>
  <si>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</si>
  <si>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</si>
  <si>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</si>
  <si>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</si>
  <si>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</si>
  <si>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</si>
  <si>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</si>
  <si>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</si>
  <si>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</si>
  <si>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</si>
  <si>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</si>
  <si>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</si>
  <si>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</si>
  <si>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</si>
  <si>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</si>
  <si>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</si>
  <si>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</si>
  <si>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</si>
  <si>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</si>
  <si>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</si>
  <si>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</si>
  <si>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</si>
  <si>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</si>
  <si>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</si>
  <si>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</si>
  <si>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</si>
  <si>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</si>
  <si>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</si>
  <si>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</si>
  <si>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</si>
  <si>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</si>
  <si>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</si>
  <si>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</si>
  <si>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</si>
  <si>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</si>
  <si>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</si>
  <si>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</si>
  <si>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</si>
  <si>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</si>
  <si>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</si>
  <si>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</si>
  <si>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</si>
  <si>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</si>
  <si>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</si>
  <si>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</si>
  <si>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</si>
  <si>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</si>
  <si>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</si>
  <si>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</si>
  <si>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</si>
  <si>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</si>
  <si>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</si>
  <si>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</si>
  <si>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</si>
  <si>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</si>
  <si>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</si>
  <si>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</si>
  <si>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</si>
  <si>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</si>
  <si>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</si>
  <si>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</si>
  <si>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</si>
  <si>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</si>
  <si>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</si>
  <si>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</si>
  <si>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</si>
  <si>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</si>
  <si>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</si>
  <si>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</si>
  <si>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</si>
  <si>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</si>
  <si>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</si>
  <si>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</si>
  <si>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</si>
  <si>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</si>
  <si>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</si>
  <si>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</si>
  <si>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</si>
  <si>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</si>
  <si>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</si>
  <si>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</si>
  <si>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</si>
  <si>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</si>
  <si>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</si>
  <si>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</si>
  <si>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</si>
  <si>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</si>
  <si>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</si>
  <si>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</si>
  <si>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</si>
  <si>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</si>
  <si>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</si>
  <si>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</si>
  <si>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</si>
  <si>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</si>
  <si>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</si>
  <si>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</si>
  <si>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</si>
  <si>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</si>
  <si>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</si>
  <si>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</si>
  <si>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</si>
  <si>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</si>
  <si>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</si>
  <si>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</si>
  <si>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</si>
  <si>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</si>
  <si>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</si>
  <si>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</si>
  <si>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</si>
  <si>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</si>
  <si>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</si>
  <si>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</si>
  <si>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</si>
  <si>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</si>
  <si>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</si>
  <si>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</si>
  <si>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</si>
  <si>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</si>
  <si>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</si>
  <si>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</si>
  <si>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</si>
  <si>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</si>
  <si>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</si>
  <si>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</si>
  <si>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</si>
  <si>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</si>
  <si>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</si>
  <si>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</si>
  <si>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</si>
  <si>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</si>
  <si>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</si>
  <si>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</si>
  <si>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</si>
  <si>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</si>
  <si>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</si>
  <si>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</si>
  <si>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</si>
  <si>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</si>
  <si>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</si>
  <si>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</si>
  <si>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</si>
  <si>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</si>
  <si>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</si>
  <si>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</si>
  <si>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</si>
  <si>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</si>
  <si>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</si>
  <si>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</si>
  <si>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</si>
  <si>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</si>
  <si>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</si>
  <si>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</si>
  <si>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</si>
  <si>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</si>
  <si>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</si>
  <si>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</si>
  <si>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</si>
  <si>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</si>
  <si>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</si>
  <si>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</si>
  <si>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</si>
  <si>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</si>
  <si>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</si>
  <si>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</si>
  <si>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</si>
  <si>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</si>
  <si>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</si>
  <si>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</si>
  <si>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</si>
  <si>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</si>
  <si>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</si>
  <si>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</si>
  <si>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</si>
  <si>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</si>
  <si>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</si>
  <si>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</si>
  <si>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</si>
  <si>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</si>
  <si>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</si>
  <si>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</si>
  <si>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</si>
  <si>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</si>
  <si>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</si>
  <si>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</si>
  <si>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</si>
  <si>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</si>
  <si>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</si>
  <si>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</si>
  <si>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</si>
  <si>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</si>
  <si>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</si>
  <si>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</si>
  <si>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</si>
  <si>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</si>
  <si>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</si>
  <si>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</si>
  <si>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</si>
  <si>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</si>
  <si>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</si>
  <si>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</si>
  <si>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</si>
  <si>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</si>
  <si>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</si>
  <si>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</si>
  <si>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</si>
  <si>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</si>
  <si>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</si>
  <si>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</si>
  <si>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</si>
  <si>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</si>
  <si>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</si>
  <si>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</si>
  <si>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</si>
  <si>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</si>
  <si>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</si>
  <si>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</si>
  <si>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</si>
  <si>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</si>
  <si>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</si>
  <si>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</si>
  <si>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</si>
  <si>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</si>
  <si>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</si>
  <si>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</si>
  <si>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</si>
  <si>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</si>
  <si>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</si>
  <si>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</si>
  <si>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</si>
  <si>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</si>
  <si>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</si>
  <si>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</si>
  <si>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</si>
  <si>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</si>
  <si>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</si>
  <si>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</si>
  <si>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</si>
  <si>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</si>
  <si>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</si>
  <si>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</si>
  <si>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</si>
  <si>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</si>
  <si>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</si>
  <si>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</si>
  <si>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</si>
  <si>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</si>
  <si>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</si>
  <si>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</si>
  <si>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</si>
  <si>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</si>
  <si>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</si>
  <si>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</si>
  <si>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</si>
  <si>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</si>
  <si>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</si>
  <si>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</si>
  <si>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</si>
  <si>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</si>
  <si>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</si>
  <si>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</si>
  <si>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</si>
  <si>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</si>
  <si>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</si>
  <si>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</si>
  <si>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</si>
  <si>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</si>
  <si>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</si>
  <si>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</si>
  <si>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</si>
  <si>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</si>
  <si>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</si>
  <si>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</si>
  <si>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</si>
  <si>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</si>
  <si>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</si>
  <si>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</si>
  <si>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</si>
  <si>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</si>
  <si>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</si>
  <si>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</si>
  <si>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</si>
  <si>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</si>
  <si>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</si>
  <si>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</si>
  <si>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</si>
  <si>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</si>
  <si>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</si>
  <si>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</si>
  <si>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</si>
  <si>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</si>
  <si>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</si>
  <si>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</si>
  <si>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</si>
  <si>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</si>
  <si>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</si>
  <si>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</si>
  <si>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</si>
  <si>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</si>
  <si>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</si>
  <si>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</si>
  <si>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</si>
  <si>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</si>
  <si>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</si>
  <si>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</si>
  <si>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</si>
  <si>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</si>
  <si>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</si>
  <si>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</si>
  <si>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</si>
  <si>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</si>
  <si>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</si>
  <si>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</si>
  <si>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</si>
  <si>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</si>
  <si>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</si>
  <si>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</si>
  <si>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</si>
  <si>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</si>
  <si>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</si>
  <si>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</si>
  <si>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</si>
  <si>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</si>
  <si>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</si>
  <si>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</si>
  <si>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</si>
  <si>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</si>
  <si>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</si>
  <si>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</si>
  <si>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</si>
  <si>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</si>
  <si>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</si>
  <si>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</si>
  <si>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</si>
  <si>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</si>
  <si>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</si>
  <si>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</si>
  <si>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</si>
  <si>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</si>
  <si>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</si>
  <si>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</si>
  <si>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</si>
  <si>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</si>
  <si>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</si>
  <si>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</si>
  <si>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</si>
  <si>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</si>
  <si>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</si>
  <si>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</si>
  <si>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</si>
  <si>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</si>
  <si>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</si>
  <si>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</si>
  <si>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</si>
  <si>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</si>
  <si>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</si>
  <si>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</si>
  <si>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</si>
  <si>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</si>
  <si>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</si>
  <si>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</si>
  <si>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</si>
  <si>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</si>
  <si>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</si>
  <si>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</si>
  <si>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</si>
  <si>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</si>
  <si>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</si>
  <si>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</si>
  <si>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</si>
  <si>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</si>
  <si>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</si>
  <si>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</si>
  <si>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</si>
  <si>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</si>
  <si>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</si>
  <si>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</si>
  <si>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</si>
  <si>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</si>
  <si>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</si>
  <si>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</si>
  <si>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</si>
  <si>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</si>
  <si>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</si>
  <si>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</si>
  <si>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</si>
  <si>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</si>
  <si>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</si>
  <si>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</si>
  <si>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</si>
  <si>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</si>
  <si>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</si>
  <si>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</si>
  <si>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</si>
  <si>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</si>
  <si>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</si>
  <si>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</si>
  <si>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</si>
  <si>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</si>
  <si>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</si>
  <si>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</si>
  <si>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</si>
  <si>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</si>
  <si>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</si>
  <si>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</si>
  <si>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</si>
  <si>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</si>
  <si>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</si>
  <si>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</si>
  <si>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</si>
  <si>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</si>
  <si>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</si>
  <si>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</si>
  <si>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</si>
  <si>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</si>
  <si>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</si>
  <si>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</si>
  <si>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</si>
  <si>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</si>
  <si>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</si>
  <si>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</si>
  <si>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</si>
  <si>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</si>
  <si>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</si>
  <si>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</si>
  <si>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</si>
  <si>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</si>
  <si>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</si>
  <si>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</si>
  <si>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</si>
  <si>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</si>
  <si>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</si>
  <si>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</si>
  <si>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</si>
  <si>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</si>
  <si>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</si>
  <si>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</si>
  <si>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</si>
  <si>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</si>
  <si>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</si>
  <si>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</si>
  <si>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</si>
  <si>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</si>
  <si>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</si>
  <si>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</si>
  <si>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</si>
  <si>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</si>
  <si>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</si>
  <si>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</si>
  <si>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</si>
  <si>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</si>
  <si>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</si>
  <si>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</si>
  <si>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</si>
  <si>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</si>
  <si>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</si>
  <si>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</si>
  <si>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</si>
  <si>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</si>
  <si>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</si>
  <si>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</si>
  <si>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</si>
  <si>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</si>
  <si>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</si>
  <si>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</si>
  <si>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</si>
  <si>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</si>
  <si>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</si>
  <si>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</si>
  <si>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</si>
  <si>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</si>
  <si>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</si>
  <si>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</si>
  <si>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</si>
  <si>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</si>
  <si>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</si>
  <si>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</si>
  <si>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</si>
  <si>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</si>
  <si>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</si>
  <si>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</si>
  <si>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</si>
  <si>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</si>
  <si>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</si>
  <si>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</si>
  <si>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</si>
  <si>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</si>
  <si>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</si>
  <si>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</si>
  <si>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</si>
  <si>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</si>
  <si>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</si>
  <si>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</si>
  <si>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</si>
  <si>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</si>
  <si>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</si>
  <si>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</si>
  <si>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</si>
  <si>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</si>
  <si>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</si>
  <si>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</si>
  <si>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</si>
  <si>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</si>
  <si>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</si>
  <si>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</si>
  <si>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</si>
  <si>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</si>
  <si>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</si>
  <si>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</si>
  <si>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</si>
  <si>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</si>
  <si>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</si>
  <si>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</si>
  <si>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</si>
  <si>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</si>
  <si>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</si>
  <si>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</si>
  <si>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</si>
  <si>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</si>
  <si>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</si>
  <si>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</si>
  <si>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</si>
  <si>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</si>
  <si>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</si>
  <si>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</si>
  <si>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</si>
  <si>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</si>
  <si>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</si>
  <si>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</si>
  <si>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</si>
  <si>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</si>
  <si>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</si>
  <si>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</si>
  <si>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</si>
  <si>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</si>
  <si>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</si>
  <si>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</si>
  <si>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</si>
  <si>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</si>
  <si>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</si>
  <si>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</si>
  <si>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</si>
  <si>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</si>
  <si>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</si>
  <si>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</si>
  <si>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</si>
  <si>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</si>
  <si>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</si>
  <si>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</si>
  <si>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</si>
  <si>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</si>
  <si>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</si>
  <si>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</si>
  <si>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</si>
  <si>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</si>
  <si>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</si>
  <si>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</si>
  <si>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</si>
  <si>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</si>
  <si>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</si>
  <si>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</si>
  <si>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</si>
  <si>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</si>
  <si>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</si>
  <si>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</si>
  <si>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</si>
  <si>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</si>
  <si>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</si>
  <si>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</si>
  <si>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</si>
  <si>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</si>
  <si>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</si>
  <si>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</si>
  <si>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</si>
  <si>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</si>
  <si>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</si>
  <si>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</si>
  <si>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</si>
  <si>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</si>
  <si>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</si>
  <si>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</si>
  <si>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</si>
  <si>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</si>
  <si>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</si>
  <si>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</si>
  <si>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</si>
  <si>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</si>
  <si>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</si>
  <si>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</si>
  <si>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</si>
  <si>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</si>
  <si>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</si>
  <si>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</si>
  <si>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</si>
  <si>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</si>
  <si>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</si>
  <si>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</si>
  <si>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</si>
  <si>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</si>
  <si>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</si>
  <si>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</si>
  <si>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</si>
  <si>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</si>
  <si>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</si>
  <si>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</si>
  <si>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</si>
  <si>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</si>
  <si>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</si>
  <si>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</si>
  <si>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</si>
  <si>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</si>
  <si>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</si>
  <si>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</si>
  <si>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</si>
  <si>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</si>
  <si>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</si>
  <si>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</si>
  <si>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</si>
  <si>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</si>
  <si>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</si>
  <si>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</si>
  <si>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</si>
  <si>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</si>
  <si>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</si>
  <si>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</si>
  <si>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</si>
  <si>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</si>
  <si>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</si>
  <si>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</si>
  <si>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</si>
  <si>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</si>
  <si>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</si>
  <si>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</si>
  <si>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</si>
  <si>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</si>
  <si>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</si>
  <si>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</si>
  <si>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</si>
  <si>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</si>
  <si>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</si>
  <si>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</si>
  <si>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</si>
  <si>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</si>
  <si>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</si>
  <si>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</si>
  <si>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</si>
  <si>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</si>
  <si>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</si>
  <si>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</si>
  <si>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</si>
  <si>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</si>
  <si>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</si>
  <si>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</si>
  <si>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</si>
  <si>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</si>
  <si>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</si>
  <si>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</si>
  <si>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</si>
  <si>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</si>
  <si>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</si>
  <si>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</si>
  <si>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</si>
  <si>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</si>
  <si>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</si>
  <si>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</si>
  <si>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</si>
  <si>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</si>
  <si>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</si>
  <si>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</si>
  <si>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</si>
  <si>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</si>
  <si>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</si>
  <si>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</si>
  <si>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</si>
  <si>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</si>
  <si>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</si>
  <si>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</si>
  <si>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</si>
  <si>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</si>
  <si>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</si>
  <si>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</si>
  <si>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</si>
  <si>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</si>
  <si>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</si>
  <si>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</si>
  <si>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</si>
  <si>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</si>
  <si>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</si>
  <si>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</si>
  <si>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</si>
  <si>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</si>
  <si>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</si>
  <si>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</si>
  <si>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</si>
  <si>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</si>
  <si>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</si>
  <si>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</si>
  <si>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</si>
  <si>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</si>
  <si>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</si>
  <si>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</si>
  <si>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</si>
  <si>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</si>
  <si>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</si>
  <si>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</si>
  <si>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</si>
  <si>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</si>
  <si>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</si>
  <si>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</si>
  <si>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</si>
  <si>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</si>
  <si>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</si>
  <si>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</si>
  <si>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</si>
  <si>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</si>
  <si>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</si>
  <si>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</si>
  <si>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</si>
  <si>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</si>
  <si>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</si>
  <si>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</si>
  <si>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</si>
  <si>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</si>
  <si>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</si>
  <si>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</si>
  <si>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</si>
  <si>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</si>
  <si>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</si>
  <si>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</si>
  <si>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</si>
  <si>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</si>
  <si>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</si>
  <si>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</si>
  <si>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</si>
  <si>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</si>
  <si>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</si>
  <si>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</si>
  <si>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</si>
  <si>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</si>
  <si>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</si>
  <si>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</si>
  <si>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</si>
  <si>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</si>
  <si>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</si>
  <si>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</si>
  <si>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</si>
  <si>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</si>
  <si>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</si>
  <si>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</si>
  <si>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</si>
  <si>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</si>
  <si>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</si>
  <si>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</si>
  <si>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</si>
  <si>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</si>
  <si>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</si>
  <si>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</si>
  <si>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</si>
  <si>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</si>
  <si>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</si>
  <si>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</si>
  <si>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</si>
  <si>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</si>
  <si>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</si>
  <si>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</si>
  <si>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</si>
  <si>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</si>
  <si>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</si>
  <si>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</si>
  <si>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</si>
  <si>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</si>
  <si>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</si>
  <si>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</si>
  <si>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</si>
  <si>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</si>
  <si>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</si>
  <si>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</si>
  <si>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</si>
  <si>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</si>
  <si>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</si>
  <si>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</si>
  <si>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</si>
  <si>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</si>
  <si>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</si>
  <si>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</si>
  <si>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</si>
  <si>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</si>
  <si>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</si>
  <si>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</si>
  <si>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</si>
  <si>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</si>
  <si>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</si>
  <si>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</si>
  <si>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</si>
  <si>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</si>
  <si>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</si>
  <si>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</si>
  <si>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</si>
  <si>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</si>
  <si>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</si>
  <si>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</si>
  <si>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</si>
  <si>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</si>
  <si>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</si>
  <si>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</si>
  <si>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</si>
  <si>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</si>
  <si>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</si>
  <si>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</si>
  <si>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</si>
  <si>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</si>
  <si>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</si>
  <si>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</si>
  <si>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</si>
  <si>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</si>
  <si>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</si>
  <si>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</si>
  <si>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</si>
  <si>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</si>
  <si>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</si>
  <si>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</si>
  <si>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</si>
  <si>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</si>
  <si>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</si>
  <si>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</si>
  <si>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</si>
  <si>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</si>
  <si>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</si>
  <si>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</si>
  <si>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</si>
  <si>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</si>
  <si>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</si>
  <si>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</si>
  <si>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</si>
  <si>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</si>
  <si>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</si>
  <si>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</si>
  <si>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</si>
  <si>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</si>
  <si>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</si>
  <si>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</si>
  <si>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</si>
  <si>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</si>
  <si>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</si>
  <si>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</si>
  <si>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</si>
  <si>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</si>
  <si>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</si>
  <si>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</si>
  <si>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</si>
  <si>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</si>
  <si>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</si>
  <si>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</si>
  <si>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</si>
  <si>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</si>
  <si>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</si>
  <si>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</si>
  <si>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</si>
  <si>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</si>
  <si>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</si>
  <si>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</si>
  <si>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</si>
  <si>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</si>
  <si>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</si>
  <si>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</si>
  <si>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</si>
  <si>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</si>
  <si>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</si>
  <si>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</si>
  <si>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</si>
  <si>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</si>
  <si>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</si>
  <si>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</si>
  <si>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</si>
  <si>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</si>
  <si>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</si>
  <si>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</si>
  <si>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</si>
  <si>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</si>
  <si>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</si>
  <si>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</si>
  <si>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</si>
  <si>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</si>
  <si>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</si>
  <si>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</si>
  <si>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</si>
  <si>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</si>
  <si>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</si>
  <si>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</si>
  <si>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</si>
  <si>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</si>
  <si>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</si>
  <si>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</si>
  <si>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</si>
  <si>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</si>
  <si>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</si>
  <si>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</si>
  <si>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</si>
  <si>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</si>
  <si>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</si>
  <si>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</si>
  <si>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</si>
  <si>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</si>
  <si>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</si>
  <si>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</si>
  <si>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</si>
  <si>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</si>
  <si>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</si>
  <si>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</si>
  <si>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</si>
  <si>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</si>
  <si>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</si>
  <si>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</si>
  <si>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</si>
  <si>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</si>
  <si>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</si>
  <si>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</si>
  <si>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</si>
  <si>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</si>
  <si>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</si>
  <si>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</si>
  <si>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</si>
  <si>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</si>
  <si>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</si>
  <si>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</si>
  <si>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</si>
  <si>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</si>
  <si>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</si>
  <si>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</si>
  <si>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</si>
  <si>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</si>
  <si>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</si>
  <si>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</si>
  <si>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</si>
  <si>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</si>
  <si>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</si>
  <si>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</si>
  <si>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</si>
  <si>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</si>
  <si>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</si>
  <si>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</si>
  <si>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</si>
  <si>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</si>
  <si>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</si>
  <si>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</si>
  <si>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</si>
  <si>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</si>
  <si>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</si>
  <si>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</si>
  <si>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</si>
  <si>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</si>
  <si>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</si>
  <si>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</si>
  <si>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</si>
  <si>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</si>
  <si>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</si>
  <si>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</si>
  <si>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</si>
  <si>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</si>
  <si>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</si>
  <si>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</si>
  <si>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</si>
  <si>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</si>
  <si>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</si>
  <si>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</si>
  <si>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</si>
  <si>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</si>
  <si>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</si>
  <si>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</si>
  <si>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</si>
  <si>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</si>
  <si>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</si>
  <si>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</si>
  <si>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</si>
  <si>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</si>
  <si>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</si>
  <si>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</si>
  <si>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</si>
  <si>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</si>
  <si>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</si>
  <si>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</si>
  <si>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</si>
  <si>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</si>
  <si>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</si>
  <si>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</si>
  <si>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</si>
  <si>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</si>
  <si>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</si>
  <si>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</si>
  <si>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</si>
  <si>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</si>
  <si>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</si>
  <si>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</si>
  <si>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</si>
  <si>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</si>
  <si>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</si>
  <si>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</si>
  <si>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</si>
  <si>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</si>
  <si>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</si>
  <si>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</si>
  <si>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</si>
  <si>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</si>
  <si>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</si>
  <si>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</si>
  <si>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</si>
  <si>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</si>
  <si>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</si>
  <si>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</si>
  <si>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</si>
  <si>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</si>
  <si>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</si>
  <si>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</si>
  <si>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</si>
  <si>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</si>
  <si>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</si>
  <si>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</si>
  <si>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</si>
  <si>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</si>
  <si>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</si>
  <si>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</si>
  <si>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</si>
  <si>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</si>
  <si>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</si>
  <si>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</si>
  <si>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</si>
  <si>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</si>
  <si>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</si>
  <si>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</si>
  <si>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</si>
  <si>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</si>
  <si>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</si>
  <si>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</si>
  <si>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</si>
  <si>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</si>
  <si>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</si>
  <si>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</si>
  <si>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</si>
  <si>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</si>
  <si>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</si>
  <si>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</si>
  <si>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</si>
  <si>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</si>
  <si>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</si>
  <si>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</si>
  <si>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</si>
  <si>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</si>
  <si>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</si>
  <si>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</si>
  <si>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</si>
  <si>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</si>
  <si>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</si>
  <si>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</si>
  <si>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</si>
  <si>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</si>
  <si>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</si>
  <si>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</si>
  <si>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</si>
  <si>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</si>
  <si>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</si>
  <si>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</si>
  <si>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</si>
  <si>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</si>
  <si>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</si>
  <si>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</si>
  <si>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</si>
  <si>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</si>
  <si>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</si>
  <si>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</si>
  <si>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</si>
  <si>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</si>
  <si>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</si>
  <si>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</si>
  <si>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</si>
  <si>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</si>
  <si>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</si>
  <si>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</si>
  <si>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</si>
  <si>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</si>
  <si>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</si>
  <si>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</si>
  <si>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</si>
  <si>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</si>
  <si>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</si>
  <si>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</si>
  <si>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</si>
  <si>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</si>
  <si>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</si>
  <si>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</si>
  <si>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</si>
  <si>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</si>
  <si>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</si>
  <si>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</si>
  <si>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</si>
  <si>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</si>
  <si>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</si>
  <si>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</si>
  <si>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</si>
  <si>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</si>
  <si>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</si>
  <si>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</si>
  <si>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</si>
  <si>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</si>
  <si>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</si>
  <si>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</si>
  <si>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</si>
  <si>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</si>
  <si>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</si>
  <si>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</si>
  <si>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</si>
  <si>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</si>
  <si>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</si>
  <si>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</si>
  <si>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</si>
  <si>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</si>
  <si>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</si>
  <si>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</si>
  <si>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</si>
  <si>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</si>
  <si>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</si>
  <si>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</si>
  <si>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</si>
  <si>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</si>
  <si>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</si>
  <si>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</si>
  <si>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</si>
  <si>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</si>
  <si>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</si>
  <si>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</si>
  <si>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</si>
  <si>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</si>
  <si>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</si>
  <si>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</si>
  <si>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</si>
  <si>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</si>
  <si>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</si>
  <si>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</si>
  <si>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</si>
  <si>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</si>
  <si>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</si>
  <si>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</si>
  <si>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</si>
  <si>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</si>
  <si>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</si>
  <si>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</si>
  <si>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</si>
  <si>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</si>
  <si>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</si>
  <si>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</si>
  <si>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</si>
  <si>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</si>
  <si>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</si>
  <si>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</si>
  <si>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</si>
  <si>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</si>
  <si>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</si>
  <si>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</si>
  <si>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</si>
  <si>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</si>
  <si>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</si>
  <si>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</si>
  <si>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</si>
  <si>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</si>
  <si>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</si>
  <si>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</si>
  <si>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</si>
  <si>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</si>
  <si>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</si>
  <si>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</si>
  <si>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</si>
  <si>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</si>
  <si>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</si>
  <si>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</si>
  <si>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</si>
  <si>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</si>
  <si>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</si>
  <si>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</si>
  <si>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</si>
  <si>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</si>
  <si>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</si>
  <si>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</si>
  <si>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</si>
  <si>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</si>
  <si>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</si>
  <si>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</si>
  <si>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</si>
  <si>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</si>
  <si>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</si>
  <si>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</si>
  <si>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</si>
  <si>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</si>
  <si>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</si>
  <si>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</si>
  <si>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</si>
  <si>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</si>
  <si>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</si>
  <si>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</si>
  <si>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</si>
  <si>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</si>
  <si>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</si>
  <si>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</si>
  <si>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</si>
  <si>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</si>
  <si>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</si>
  <si>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</si>
  <si>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</si>
  <si>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</si>
  <si>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</si>
  <si>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</si>
  <si>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</si>
  <si>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</si>
  <si>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</si>
  <si>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</si>
  <si>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</si>
  <si>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</si>
  <si>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</si>
  <si>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</si>
  <si>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</si>
  <si>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</si>
  <si>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</si>
  <si>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</si>
  <si>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</si>
  <si>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</si>
  <si>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</si>
  <si>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</si>
  <si>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</si>
  <si>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</si>
  <si>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</si>
  <si>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</si>
  <si>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</si>
  <si>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</si>
  <si>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</si>
  <si>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</si>
  <si>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</si>
  <si>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</si>
  <si>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</si>
  <si>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</si>
  <si>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</si>
  <si>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</si>
  <si>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</si>
  <si>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</si>
  <si>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</si>
  <si>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</si>
  <si>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</si>
  <si>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</si>
  <si>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</si>
  <si>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</si>
  <si>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</si>
  <si>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</si>
  <si>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</si>
  <si>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</si>
  <si>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</si>
  <si>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</si>
  <si>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</si>
  <si>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</si>
  <si>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</si>
  <si>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</si>
  <si>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</si>
  <si>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</si>
  <si>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</si>
  <si>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</si>
  <si>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</si>
  <si>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</si>
  <si>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</si>
  <si>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</si>
  <si>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</si>
  <si>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</si>
  <si>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</si>
  <si>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</si>
  <si>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</si>
  <si>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</si>
  <si>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</si>
  <si>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</si>
  <si>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</si>
  <si>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</si>
  <si>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</si>
  <si>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</si>
  <si>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</si>
  <si>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</si>
  <si>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</si>
  <si>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</si>
  <si>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</si>
  <si>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</si>
  <si>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</si>
  <si>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</si>
  <si>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</si>
  <si>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</si>
  <si>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</si>
  <si>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</si>
  <si>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</si>
  <si>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</si>
  <si>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</si>
  <si>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</si>
  <si>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</si>
  <si>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</si>
  <si>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</si>
  <si>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</si>
  <si>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</si>
  <si>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</si>
  <si>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</si>
  <si>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</si>
  <si>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</si>
  <si>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</si>
  <si>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</si>
  <si>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</si>
  <si>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</si>
  <si>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</si>
  <si>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</si>
  <si>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</si>
  <si>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</si>
  <si>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</si>
  <si>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</si>
  <si>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</si>
  <si>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</si>
  <si>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</si>
  <si>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</si>
  <si>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</si>
  <si>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</si>
  <si>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</si>
  <si>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</si>
  <si>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</si>
  <si>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</si>
  <si>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</si>
  <si>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</si>
  <si>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</si>
  <si>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</si>
  <si>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</si>
  <si>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</si>
  <si>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</si>
  <si>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</si>
  <si>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</si>
  <si>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</si>
  <si>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</si>
  <si>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</si>
  <si>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</si>
  <si>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</si>
  <si>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</si>
  <si>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</si>
  <si>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</si>
  <si>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</si>
  <si>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</si>
  <si>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</si>
  <si>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</si>
  <si>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</si>
  <si>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</si>
  <si>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</si>
  <si>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</si>
  <si>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</si>
  <si>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</si>
  <si>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</si>
  <si>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</si>
  <si>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</si>
  <si>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</si>
  <si>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</si>
  <si>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</si>
  <si>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</si>
  <si>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</si>
  <si>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</si>
  <si>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</si>
  <si>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</si>
  <si>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</si>
  <si>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</si>
  <si>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</si>
  <si>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</si>
  <si>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</si>
  <si>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</si>
  <si>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</si>
  <si>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</si>
  <si>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</si>
  <si>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</si>
  <si>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</si>
  <si>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</si>
  <si>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</si>
  <si>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</si>
  <si>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</si>
  <si>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</si>
  <si>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</si>
  <si>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</si>
  <si>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</si>
  <si>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</si>
  <si>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</si>
  <si>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</si>
  <si>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</si>
  <si>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</si>
  <si>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</si>
  <si>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</si>
  <si>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</si>
  <si>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</si>
  <si>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</si>
  <si>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</si>
  <si>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</si>
  <si>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</si>
  <si>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</si>
  <si>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</si>
  <si>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</si>
  <si>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</si>
  <si>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</si>
  <si>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</si>
  <si>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</si>
  <si>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</si>
  <si>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</si>
  <si>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</si>
  <si>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</si>
  <si>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</si>
  <si>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</si>
  <si>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</si>
  <si>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</si>
  <si>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</si>
  <si>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</si>
  <si>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</si>
  <si>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</si>
  <si>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</si>
  <si>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</si>
  <si>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</si>
  <si>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</si>
  <si>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</si>
  <si>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</si>
  <si>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</si>
  <si>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</si>
  <si>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</si>
  <si>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</si>
  <si>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</si>
  <si>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</si>
  <si>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</si>
  <si>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</si>
  <si>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</si>
  <si>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</si>
  <si>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</si>
  <si>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</si>
  <si>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</si>
  <si>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</si>
  <si>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</si>
  <si>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</si>
  <si>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</si>
  <si>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</si>
  <si>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</si>
  <si>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</si>
  <si>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</si>
  <si>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</si>
  <si>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</si>
  <si>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</si>
  <si>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</si>
  <si>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</si>
  <si>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</si>
  <si>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</si>
  <si>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</si>
  <si>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</si>
  <si>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</si>
  <si>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</si>
  <si>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</si>
  <si>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</si>
  <si>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</si>
  <si>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</si>
  <si>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</si>
  <si>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</si>
  <si>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</si>
  <si>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</si>
  <si>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</si>
  <si>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</si>
  <si>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</si>
  <si>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</si>
  <si>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</si>
  <si>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</si>
  <si>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</si>
  <si>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</si>
  <si>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</si>
  <si>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</si>
  <si>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</si>
  <si>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</si>
  <si>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</si>
  <si>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</si>
  <si>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</si>
  <si>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</si>
  <si>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</si>
  <si>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</si>
  <si>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</si>
  <si>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</si>
  <si>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</si>
  <si>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</si>
  <si>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</si>
  <si>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</si>
  <si>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</si>
  <si>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</si>
  <si>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</si>
  <si>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</si>
  <si>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</si>
  <si>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</si>
  <si>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</si>
  <si>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</si>
  <si>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</si>
  <si>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</si>
  <si>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</si>
  <si>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</si>
  <si>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</si>
  <si>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</si>
  <si>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</si>
  <si>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</si>
  <si>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</si>
  <si>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</si>
  <si>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</si>
  <si>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</si>
  <si>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</si>
  <si>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</si>
  <si>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</si>
  <si>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</si>
  <si>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</si>
  <si>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</si>
  <si>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</si>
  <si>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</si>
  <si>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</si>
  <si>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</si>
  <si>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</si>
  <si>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</si>
  <si>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</si>
  <si>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</si>
  <si>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</si>
  <si>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</si>
  <si>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</si>
  <si>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</si>
  <si>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</si>
  <si>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</si>
  <si>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</si>
  <si>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</si>
  <si>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</si>
  <si>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</si>
  <si>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</si>
  <si>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</si>
  <si>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</si>
  <si>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</si>
  <si>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</si>
  <si>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</si>
  <si>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</si>
  <si>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</si>
  <si>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</si>
  <si>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</si>
  <si>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</si>
  <si>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</si>
  <si>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</si>
  <si>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</si>
  <si>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</si>
  <si>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</si>
  <si>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</si>
  <si>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</si>
  <si>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</si>
  <si>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</si>
  <si>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</si>
  <si>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</si>
  <si>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</si>
  <si>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</si>
  <si>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</si>
  <si>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</si>
  <si>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</si>
  <si>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</si>
  <si>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</si>
  <si>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</si>
  <si>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</si>
  <si>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</si>
  <si>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</si>
  <si>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</si>
  <si>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</si>
  <si>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</si>
  <si>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</si>
  <si>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</si>
  <si>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</si>
  <si>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</si>
  <si>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</si>
  <si>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</si>
  <si>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</si>
  <si>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</si>
  <si>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</si>
  <si>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</si>
  <si>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</si>
  <si>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</si>
  <si>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</si>
  <si>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</si>
  <si>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</si>
  <si>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</si>
  <si>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</si>
  <si>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</si>
  <si>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</si>
  <si>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</si>
  <si>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</si>
  <si>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</si>
  <si>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</si>
  <si>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</si>
  <si>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</si>
  <si>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</si>
  <si>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</si>
  <si>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</si>
  <si>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</si>
  <si>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</si>
  <si>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</si>
  <si>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</si>
  <si>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</si>
  <si>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</si>
  <si>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</si>
  <si>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</si>
  <si>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</si>
  <si>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</si>
  <si>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</si>
  <si>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</si>
  <si>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</si>
  <si>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</si>
  <si>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</si>
  <si>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</si>
  <si>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</si>
  <si>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</si>
  <si>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</si>
  <si>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</si>
  <si>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</si>
  <si>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</si>
  <si>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</si>
  <si>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</si>
  <si>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</si>
  <si>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</si>
  <si>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</si>
  <si>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</si>
  <si>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</si>
  <si>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</si>
  <si>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</si>
  <si>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</si>
  <si>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</si>
  <si>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</si>
  <si>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</si>
  <si>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</si>
  <si>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</si>
  <si>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</si>
  <si>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</si>
  <si>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</si>
  <si>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</si>
  <si>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</si>
  <si>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</si>
  <si>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</si>
  <si>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</si>
  <si>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</si>
  <si>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</si>
  <si>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</si>
  <si>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</si>
  <si>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</si>
  <si>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</si>
  <si>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</si>
  <si>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</si>
  <si>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</si>
  <si>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</si>
  <si>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</si>
  <si>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</si>
  <si>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</si>
  <si>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</si>
  <si>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</si>
  <si>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</si>
  <si>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</si>
  <si>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</si>
  <si>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</si>
  <si>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</si>
  <si>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</si>
  <si>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</si>
  <si>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</si>
  <si>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</si>
  <si>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</si>
  <si>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</si>
  <si>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</si>
  <si>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</si>
  <si>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</si>
  <si>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</si>
  <si>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</si>
  <si>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</si>
  <si>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</si>
  <si>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</si>
  <si>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</si>
  <si>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</si>
  <si>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</si>
  <si>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</si>
  <si>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</si>
  <si>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</si>
  <si>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</si>
  <si>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</si>
  <si>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</si>
  <si>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</si>
  <si>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</si>
  <si>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</si>
  <si>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</si>
  <si>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</si>
  <si>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</si>
  <si>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</si>
  <si>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</si>
  <si>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</si>
  <si>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</si>
  <si>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</si>
  <si>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</si>
  <si>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</si>
  <si>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</si>
  <si>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</si>
  <si>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</si>
  <si>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</si>
  <si>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</si>
  <si>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</si>
  <si>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</si>
  <si>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</si>
  <si>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</si>
  <si>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</si>
  <si>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</si>
  <si>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</si>
  <si>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</si>
  <si>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</si>
  <si>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</si>
  <si>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</si>
  <si>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</si>
  <si>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</si>
  <si>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</si>
  <si>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</si>
  <si>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</si>
  <si>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</si>
  <si>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</si>
  <si>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</si>
  <si>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</si>
  <si>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</si>
  <si>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</si>
  <si>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</si>
  <si>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</si>
  <si>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</si>
  <si>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</si>
  <si>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</si>
  <si>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</si>
  <si>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</si>
  <si>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</si>
  <si>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</si>
  <si>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</si>
  <si>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</si>
  <si>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</si>
  <si>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</si>
  <si>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</si>
  <si>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</si>
  <si>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</si>
  <si>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</si>
  <si>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</si>
  <si>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</si>
  <si>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</si>
  <si>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</si>
  <si>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</si>
  <si>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</si>
  <si>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</si>
  <si>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</si>
  <si>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</si>
  <si>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</si>
  <si>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</si>
  <si>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</si>
  <si>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</si>
  <si>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</si>
  <si>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</si>
  <si>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</si>
  <si>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</si>
  <si>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</si>
  <si>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</si>
  <si>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</si>
  <si>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</si>
  <si>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</si>
  <si>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</si>
  <si>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</si>
  <si>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</si>
  <si>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</si>
  <si>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</si>
  <si>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</si>
  <si>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</si>
  <si>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</si>
  <si>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</si>
  <si>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</si>
  <si>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</si>
  <si>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</si>
  <si>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</si>
  <si>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</si>
  <si>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</si>
  <si>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</si>
  <si>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</si>
  <si>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</si>
  <si>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</si>
  <si>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</si>
  <si>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</si>
  <si>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</si>
  <si>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</si>
  <si>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</si>
  <si>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</si>
  <si>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</si>
  <si>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</si>
  <si>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</si>
  <si>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</si>
  <si>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</si>
  <si>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</si>
  <si>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</si>
  <si>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</si>
  <si>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</si>
  <si>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</si>
  <si>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</si>
  <si>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</si>
  <si>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</si>
  <si>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</si>
  <si>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</si>
  <si>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</si>
  <si>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</si>
  <si>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</si>
  <si>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</si>
  <si>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</si>
  <si>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</si>
  <si>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</si>
  <si>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</si>
  <si>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</si>
  <si>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</si>
  <si>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</si>
  <si>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</si>
  <si>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</si>
  <si>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</si>
  <si>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</si>
  <si>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</si>
  <si>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</si>
  <si>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</si>
  <si>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</si>
  <si>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</si>
  <si>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</si>
  <si>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</si>
  <si>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</si>
  <si>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</si>
  <si>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</si>
  <si>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</si>
  <si>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</si>
  <si>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</si>
  <si>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</si>
  <si>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</si>
  <si>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</si>
  <si>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</si>
  <si>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</si>
  <si>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</si>
  <si>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</si>
  <si>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</si>
  <si>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</si>
  <si>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</si>
  <si>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</si>
  <si>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</si>
  <si>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</si>
  <si>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</si>
  <si>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</si>
  <si>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</si>
  <si>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</si>
  <si>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</si>
  <si>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</si>
  <si>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</si>
  <si>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</si>
  <si>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</si>
  <si>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</si>
  <si>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</si>
  <si>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</si>
  <si>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</si>
  <si>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</si>
  <si>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</si>
  <si>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</si>
  <si>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</si>
  <si>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</si>
  <si>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</si>
  <si>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</si>
  <si>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</si>
  <si>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</si>
  <si>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</si>
  <si>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</si>
  <si>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</si>
  <si>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</si>
  <si>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</si>
  <si>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</si>
  <si>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</si>
  <si>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</si>
  <si>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</si>
  <si>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</si>
  <si>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</si>
  <si>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</si>
  <si>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</si>
  <si>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</si>
  <si>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</si>
  <si>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</si>
  <si>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</si>
  <si>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</si>
  <si>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</si>
  <si>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</si>
  <si>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</si>
  <si>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</si>
  <si>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</si>
  <si>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</si>
  <si>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</si>
  <si>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</si>
  <si>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</si>
  <si>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</si>
  <si>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</si>
  <si>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</si>
  <si>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</si>
  <si>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</si>
  <si>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</si>
  <si>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</si>
  <si>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</si>
  <si>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</si>
  <si>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</si>
  <si>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</si>
  <si>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</si>
  <si>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</si>
  <si>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</si>
  <si>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</si>
  <si>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</si>
  <si>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</si>
  <si>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</si>
  <si>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</si>
  <si>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</si>
  <si>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</si>
  <si>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</si>
  <si>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</si>
  <si>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</si>
  <si>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</si>
  <si>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</si>
  <si>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</si>
  <si>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</si>
  <si>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</si>
  <si>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</si>
  <si>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</si>
  <si>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</si>
  <si>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</si>
  <si>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</si>
  <si>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</si>
  <si>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</si>
  <si>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</si>
  <si>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</si>
  <si>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</si>
  <si>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</si>
  <si>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</si>
  <si>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</si>
  <si>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</si>
  <si>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</si>
  <si>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</si>
  <si>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</si>
  <si>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</si>
  <si>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</si>
  <si>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</si>
  <si>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</si>
  <si>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</si>
  <si>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</si>
  <si>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</si>
  <si>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</si>
  <si>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</si>
  <si>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</si>
  <si>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</si>
  <si>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</si>
  <si>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</si>
  <si>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</si>
  <si>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</si>
  <si>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</si>
  <si>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</si>
  <si>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</si>
  <si>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</si>
  <si>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</si>
  <si>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</si>
  <si>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</si>
  <si>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</si>
  <si>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</si>
  <si>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</si>
  <si>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</si>
  <si>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</si>
  <si>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</si>
  <si>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</si>
  <si>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</si>
  <si>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</si>
  <si>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</si>
  <si>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</si>
  <si>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</si>
  <si>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</si>
  <si>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</si>
  <si>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</si>
  <si>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</si>
  <si>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</si>
  <si>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</si>
  <si>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</si>
  <si>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</si>
  <si>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</si>
  <si>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</si>
  <si>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</si>
  <si>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</si>
  <si>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</si>
  <si>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</si>
  <si>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</si>
  <si>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</si>
  <si>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</si>
  <si>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</si>
  <si>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</si>
  <si>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</si>
  <si>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</si>
  <si>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</si>
  <si>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</si>
  <si>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</si>
  <si>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</si>
  <si>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</si>
  <si>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</si>
  <si>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</si>
  <si>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</si>
  <si>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</si>
  <si>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</si>
  <si>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</si>
  <si>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</si>
  <si>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</si>
  <si>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</si>
  <si>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</si>
  <si>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</si>
  <si>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</si>
  <si>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</si>
  <si>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</si>
  <si>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</si>
  <si>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</si>
  <si>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</si>
  <si>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</si>
  <si>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</si>
  <si>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</si>
  <si>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</si>
  <si>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</si>
  <si>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</si>
  <si>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</si>
  <si>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</si>
  <si>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</si>
  <si>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</si>
  <si>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</si>
  <si>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</si>
  <si>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</si>
  <si>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</si>
  <si>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</si>
  <si>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</si>
  <si>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</si>
  <si>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</si>
  <si>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</si>
  <si>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</si>
  <si>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</si>
  <si>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</si>
  <si>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</si>
  <si>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</si>
  <si>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</si>
  <si>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</si>
  <si>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</si>
  <si>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</si>
  <si>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</si>
  <si>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</si>
  <si>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</si>
  <si>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</si>
  <si>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</si>
  <si>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</si>
  <si>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</si>
  <si>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</si>
  <si>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</si>
  <si>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</si>
  <si>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</si>
  <si>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</si>
  <si>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</si>
  <si>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</si>
  <si>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</si>
  <si>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</si>
  <si>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</si>
  <si>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</si>
  <si>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</si>
  <si>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</si>
  <si>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</si>
  <si>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</si>
  <si>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</si>
  <si>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</si>
  <si>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</si>
  <si>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</si>
  <si>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</si>
  <si>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</si>
  <si>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</si>
  <si>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</si>
  <si>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</si>
  <si>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</si>
  <si>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</si>
  <si>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</si>
  <si>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</si>
  <si>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</si>
  <si>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</si>
  <si>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</si>
  <si>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</si>
  <si>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</si>
  <si>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</si>
  <si>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</si>
  <si>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</si>
  <si>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</si>
  <si>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</si>
  <si>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</si>
  <si>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</si>
  <si>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</si>
  <si>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</si>
  <si>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</si>
  <si>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</si>
  <si>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</si>
  <si>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</si>
  <si>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</si>
  <si>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</si>
  <si>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</si>
  <si>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</si>
  <si>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</si>
  <si>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</si>
  <si>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</si>
  <si>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</si>
  <si>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</si>
  <si>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</si>
  <si>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</si>
  <si>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</si>
  <si>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</si>
  <si>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</si>
  <si>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</si>
  <si>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</si>
  <si>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</si>
  <si>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</si>
  <si>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</si>
  <si>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</si>
  <si>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</si>
  <si>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</si>
  <si>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</si>
  <si>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</si>
  <si>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</si>
  <si>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</si>
  <si>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</si>
  <si>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</si>
  <si>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</si>
  <si>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</si>
  <si>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</si>
  <si>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</si>
  <si>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</si>
  <si>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</si>
  <si>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</si>
  <si>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</si>
  <si>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</si>
  <si>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</si>
  <si>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</si>
  <si>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</si>
  <si>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</si>
  <si>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</si>
  <si>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</si>
  <si>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</si>
  <si>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</si>
  <si>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</si>
  <si>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</si>
  <si>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</si>
  <si>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</si>
  <si>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</si>
  <si>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</si>
  <si>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</si>
  <si>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</si>
  <si>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</si>
  <si>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</si>
  <si>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</si>
  <si>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</si>
  <si>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</si>
  <si>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</si>
  <si>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</si>
  <si>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</si>
  <si>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</si>
  <si>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</si>
  <si>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</si>
  <si>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</si>
  <si>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</si>
  <si>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</si>
  <si>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</si>
  <si>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</si>
  <si>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</si>
  <si>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</si>
  <si>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</si>
  <si>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</si>
  <si>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</si>
  <si>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</si>
  <si>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</si>
  <si>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</si>
  <si>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</si>
  <si>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</si>
  <si>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</si>
  <si>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</si>
  <si>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</si>
  <si>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</si>
  <si>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</si>
  <si>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</si>
  <si>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</si>
  <si>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</si>
  <si>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</si>
  <si>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</si>
  <si>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</si>
  <si>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</si>
  <si>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</si>
  <si>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</si>
  <si>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</si>
  <si>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</si>
  <si>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</si>
  <si>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</si>
  <si>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</si>
  <si>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</si>
  <si>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</si>
  <si>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</si>
  <si>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</si>
  <si>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</si>
  <si>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</si>
  <si>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</si>
  <si>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</si>
  <si>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</si>
  <si>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</si>
  <si>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</si>
  <si>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</si>
  <si>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</si>
  <si>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</si>
  <si>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</si>
  <si>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</si>
  <si>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</si>
  <si>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</si>
  <si>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</si>
  <si>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</si>
  <si>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</si>
  <si>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</si>
  <si>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</si>
  <si>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</si>
  <si>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</si>
  <si>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</si>
  <si>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</si>
  <si>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</si>
  <si>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</si>
  <si>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</si>
  <si>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</si>
  <si>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</si>
  <si>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</si>
  <si>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</si>
  <si>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</si>
  <si>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</si>
  <si>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</si>
  <si>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</si>
  <si>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</si>
  <si>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</si>
  <si>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</si>
  <si>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</si>
  <si>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</si>
  <si>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</si>
  <si>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</si>
  <si>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</si>
  <si>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</si>
  <si>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</si>
  <si>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</si>
  <si>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</si>
  <si>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</si>
  <si>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</si>
  <si>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</si>
  <si>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</si>
  <si>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</si>
  <si>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</si>
  <si>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</si>
  <si>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</si>
  <si>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</si>
  <si>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</si>
  <si>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</si>
  <si>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</si>
  <si>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</si>
  <si>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</si>
  <si>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</si>
  <si>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</si>
  <si>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</si>
  <si>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</si>
  <si>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</si>
  <si>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</si>
  <si>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</si>
  <si>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</si>
  <si>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</si>
  <si>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</si>
  <si>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</si>
  <si>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</si>
  <si>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</si>
  <si>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</si>
  <si>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</si>
  <si>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</si>
  <si>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</si>
  <si>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</si>
  <si>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</si>
  <si>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</si>
  <si>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</si>
  <si>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</si>
  <si>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</si>
  <si>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</si>
  <si>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</si>
  <si>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</si>
  <si>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</si>
  <si>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</si>
  <si>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</si>
  <si>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</si>
  <si>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</si>
  <si>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</si>
  <si>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</si>
  <si>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</si>
  <si>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</si>
  <si>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</si>
  <si>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</si>
  <si>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</si>
  <si>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</si>
  <si>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</si>
  <si>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</si>
  <si>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</si>
  <si>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</si>
  <si>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</si>
  <si>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</si>
  <si>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</si>
  <si>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</si>
  <si>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</si>
  <si>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</si>
  <si>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</si>
  <si>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</si>
  <si>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</si>
  <si>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</si>
  <si>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</si>
  <si>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</si>
  <si>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</si>
  <si>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</si>
  <si>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</si>
  <si>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</si>
  <si>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</si>
  <si>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</si>
  <si>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</si>
  <si>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</si>
  <si>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</si>
  <si>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</si>
  <si>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</si>
  <si>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</si>
  <si>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</si>
  <si>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</si>
  <si>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</si>
  <si>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</si>
  <si>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</si>
  <si>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</si>
  <si>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</si>
  <si>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</si>
  <si>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</si>
  <si>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</si>
  <si>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</si>
  <si>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</si>
  <si>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</si>
  <si>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</si>
  <si>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</si>
  <si>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</si>
  <si>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</si>
  <si>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</si>
  <si>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</si>
  <si>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</si>
  <si>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</si>
  <si>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</si>
  <si>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</si>
  <si>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</si>
  <si>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</si>
  <si>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</si>
  <si>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</si>
  <si>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</si>
  <si>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</si>
  <si>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</si>
  <si>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</si>
  <si>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</si>
  <si>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</si>
  <si>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</si>
  <si>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</si>
  <si>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</si>
  <si>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</si>
  <si>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</si>
  <si>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</si>
  <si>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</si>
  <si>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</si>
  <si>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</si>
  <si>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</si>
  <si>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</si>
  <si>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</si>
  <si>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</si>
  <si>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</si>
  <si>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</si>
  <si>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</si>
  <si>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</si>
  <si>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</si>
  <si>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</si>
  <si>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</si>
  <si>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</si>
  <si>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</si>
  <si>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</si>
  <si>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</si>
  <si>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</si>
  <si>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</si>
  <si>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</si>
  <si>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</si>
  <si>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</si>
  <si>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</si>
  <si>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</si>
  <si>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</si>
  <si>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</si>
  <si>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</si>
  <si>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</si>
  <si>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</si>
  <si>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</si>
  <si>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</si>
  <si>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</si>
  <si>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</si>
  <si>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</si>
  <si>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</si>
  <si>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</si>
  <si>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</si>
  <si>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</si>
  <si>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</si>
  <si>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</si>
  <si>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</si>
  <si>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</si>
  <si>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</si>
  <si>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</si>
  <si>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</si>
  <si>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</si>
  <si>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</si>
  <si>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</si>
  <si>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</si>
  <si>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</si>
  <si>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</si>
  <si>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</si>
  <si>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</si>
  <si>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</si>
  <si>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</si>
  <si>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</si>
  <si>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</si>
  <si>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</si>
  <si>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</si>
  <si>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</si>
  <si>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</si>
  <si>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</si>
  <si>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</si>
  <si>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</si>
  <si>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</si>
  <si>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</si>
  <si>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</si>
  <si>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</si>
  <si>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</si>
  <si>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</si>
  <si>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</si>
  <si>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</si>
  <si>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</si>
  <si>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</si>
  <si>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</si>
  <si>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</si>
  <si>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</si>
  <si>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</si>
  <si>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</si>
  <si>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</si>
  <si>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</si>
  <si>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</si>
  <si>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</si>
  <si>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</si>
  <si>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</si>
  <si>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</si>
  <si>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</si>
  <si>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</si>
  <si>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</si>
  <si>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</si>
  <si>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</si>
  <si>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</si>
  <si>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</si>
  <si>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</si>
  <si>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</si>
  <si>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</si>
  <si>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</si>
  <si>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</si>
  <si>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</si>
  <si>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</si>
  <si>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</si>
  <si>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</si>
  <si>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</si>
  <si>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</si>
  <si>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</si>
  <si>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</si>
  <si>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</si>
  <si>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</si>
  <si>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</si>
  <si>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</si>
  <si>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</si>
  <si>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</si>
  <si>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</si>
  <si>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</si>
  <si>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</si>
  <si>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</si>
  <si>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</si>
  <si>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</si>
  <si>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</si>
  <si>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</si>
  <si>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</si>
  <si>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</si>
  <si>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</si>
  <si>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</si>
  <si>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</si>
  <si>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</si>
  <si>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</si>
  <si>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</si>
  <si>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</si>
  <si>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</si>
  <si>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</si>
  <si>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</si>
  <si>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</si>
  <si>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</si>
  <si>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</si>
  <si>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</si>
  <si>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</si>
  <si>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</si>
  <si>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</si>
  <si>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</si>
  <si>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</si>
  <si>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</si>
  <si>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</si>
  <si>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</si>
  <si>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</si>
  <si>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</si>
  <si>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</si>
  <si>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</si>
  <si>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</si>
  <si>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</si>
  <si>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</si>
  <si>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</si>
  <si>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</si>
  <si>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</si>
  <si>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</si>
  <si>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</si>
  <si>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</si>
  <si>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</si>
  <si>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</si>
  <si>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</si>
  <si>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</si>
  <si>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</si>
  <si>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</si>
  <si>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</si>
  <si>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</si>
  <si>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</si>
  <si>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</si>
  <si>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</si>
  <si>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</si>
  <si>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</si>
  <si>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</si>
  <si>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</si>
  <si>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</si>
  <si>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</si>
  <si>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</si>
  <si>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</si>
  <si>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</si>
  <si>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</si>
  <si>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</si>
  <si>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</si>
  <si>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</si>
  <si>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</si>
  <si>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</si>
  <si>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</si>
  <si>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</si>
  <si>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</si>
  <si>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</si>
  <si>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</si>
  <si>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</si>
  <si>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</si>
  <si>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</si>
  <si>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</si>
  <si>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</si>
  <si>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</si>
  <si>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</si>
  <si>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</si>
  <si>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</si>
  <si>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</si>
  <si>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</si>
  <si>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</si>
  <si>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</si>
  <si>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</si>
  <si>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</si>
  <si>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</si>
  <si>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</si>
  <si>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</si>
  <si>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</si>
  <si>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</si>
  <si>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</si>
  <si>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</si>
  <si>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</si>
  <si>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</si>
  <si>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</si>
  <si>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</si>
  <si>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</si>
  <si>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</si>
  <si>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</si>
  <si>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</si>
  <si>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</si>
  <si>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</si>
  <si>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</si>
  <si>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</si>
  <si>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</si>
  <si>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</si>
  <si>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</si>
  <si>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</si>
  <si>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</si>
  <si>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</si>
  <si>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</si>
  <si>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</si>
  <si>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</si>
  <si>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</si>
  <si>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</si>
  <si>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</si>
  <si>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</si>
  <si>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</si>
  <si>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</si>
  <si>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</si>
  <si>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</si>
  <si>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</si>
  <si>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</si>
  <si>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</si>
  <si>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</si>
  <si>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</si>
  <si>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</si>
  <si>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</si>
  <si>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</si>
  <si>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</si>
  <si>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</si>
  <si>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</si>
  <si>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</si>
  <si>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</si>
  <si>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</si>
  <si>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</si>
  <si>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</si>
  <si>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</si>
  <si>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</si>
  <si>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</si>
  <si>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</si>
  <si>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</si>
  <si>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</si>
  <si>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</si>
  <si>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</si>
  <si>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</si>
  <si>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</si>
  <si>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</si>
  <si>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</si>
  <si>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</si>
  <si>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</si>
  <si>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</si>
  <si>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</si>
  <si>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</si>
  <si>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</si>
  <si>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</si>
  <si>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</si>
  <si>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</si>
  <si>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</si>
  <si>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</si>
  <si>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</si>
  <si>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</si>
  <si>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</si>
  <si>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</si>
  <si>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</si>
  <si>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</si>
  <si>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</si>
  <si>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</si>
  <si>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</si>
  <si>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</si>
  <si>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</si>
  <si>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</si>
  <si>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</si>
  <si>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</si>
  <si>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</si>
  <si>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</si>
  <si>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</si>
  <si>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</si>
  <si>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</si>
  <si>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</si>
  <si>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</si>
  <si>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</si>
  <si>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</si>
  <si>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</si>
  <si>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</si>
  <si>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</si>
  <si>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</si>
  <si>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</si>
  <si>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</si>
  <si>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</si>
  <si>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</si>
  <si>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</si>
  <si>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</si>
  <si>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</si>
  <si>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</si>
  <si>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</si>
  <si>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</si>
  <si>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</si>
  <si>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</si>
  <si>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</si>
  <si>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</si>
  <si>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</si>
  <si>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</si>
  <si>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</si>
  <si>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</si>
  <si>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</si>
  <si>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</si>
  <si>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</si>
  <si>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</si>
  <si>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</si>
  <si>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</si>
  <si>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</si>
  <si>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</si>
  <si>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</si>
  <si>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</si>
  <si>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</si>
  <si>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</si>
  <si>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</si>
  <si>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</si>
  <si>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</si>
  <si>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</si>
  <si>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</si>
  <si>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</si>
  <si>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</si>
  <si>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</si>
  <si>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</si>
  <si>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</si>
  <si>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</si>
  <si>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</si>
  <si>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</si>
  <si>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</si>
  <si>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</si>
  <si>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</si>
  <si>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</si>
  <si>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</si>
  <si>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</si>
  <si>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</si>
  <si>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</si>
  <si>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</si>
  <si>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</si>
  <si>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</si>
  <si>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</si>
  <si>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</si>
  <si>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</si>
  <si>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</si>
  <si>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</si>
  <si>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</si>
  <si>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</si>
  <si>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</si>
  <si>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</si>
  <si>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</si>
  <si>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</si>
  <si>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</si>
  <si>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</si>
  <si>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</si>
  <si>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</si>
  <si>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</si>
  <si>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</si>
  <si>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</si>
  <si>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</si>
  <si>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</si>
  <si>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</si>
  <si>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</si>
  <si>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</si>
  <si>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</si>
  <si>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</si>
  <si>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</si>
  <si>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</si>
  <si>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</si>
  <si>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</si>
  <si>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</si>
  <si>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</si>
  <si>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</si>
  <si>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</si>
  <si>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</si>
  <si>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</si>
  <si>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</si>
  <si>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</si>
  <si>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</si>
  <si>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</si>
  <si>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</si>
  <si>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</si>
  <si>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</si>
  <si>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</si>
  <si>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</si>
  <si>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</si>
  <si>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</si>
  <si>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</si>
  <si>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</si>
  <si>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</si>
  <si>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</si>
  <si>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</si>
  <si>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</si>
  <si>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</si>
  <si>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</si>
  <si>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</si>
  <si>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</si>
  <si>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</si>
  <si>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</si>
  <si>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</si>
  <si>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</si>
  <si>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</si>
  <si>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</si>
  <si>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</si>
  <si>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</si>
  <si>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</si>
  <si>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</si>
  <si>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</si>
  <si>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</si>
  <si>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</si>
  <si>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</si>
  <si>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</si>
  <si>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</si>
  <si>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</si>
  <si>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</si>
  <si>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</si>
  <si>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</si>
  <si>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</si>
  <si>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</si>
  <si>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</si>
  <si>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</si>
  <si>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</si>
  <si>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</si>
  <si>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</si>
  <si>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</si>
  <si>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</si>
  <si>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</si>
  <si>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</si>
  <si>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</si>
  <si>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</si>
  <si>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</si>
  <si>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</si>
  <si>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</si>
  <si>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</si>
  <si>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</si>
  <si>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</si>
  <si>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</si>
  <si>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</si>
  <si>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</si>
  <si>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</si>
  <si>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</si>
  <si>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</si>
  <si>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</si>
  <si>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</si>
  <si>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</si>
  <si>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</si>
  <si>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</si>
  <si>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</si>
  <si>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</si>
  <si>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</si>
  <si>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</si>
  <si>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</si>
  <si>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</si>
  <si>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</si>
  <si>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</si>
  <si>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</si>
  <si>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</si>
  <si>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</si>
  <si>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</si>
  <si>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</si>
  <si>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</si>
  <si>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</si>
  <si>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</si>
  <si>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</si>
  <si>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</si>
  <si>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</si>
  <si>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</si>
  <si>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</si>
  <si>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</si>
  <si>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</si>
  <si>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</si>
  <si>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</si>
  <si>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</si>
  <si>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</si>
  <si>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</si>
  <si>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</si>
  <si>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</si>
  <si>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</si>
  <si>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</si>
  <si>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</si>
  <si>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</si>
  <si>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</si>
  <si>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</si>
  <si>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</si>
  <si>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</si>
  <si>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</si>
  <si>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</si>
  <si>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</si>
  <si>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</si>
  <si>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</si>
  <si>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</si>
  <si>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</si>
  <si>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</si>
  <si>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</si>
  <si>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</si>
  <si>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</si>
  <si>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</si>
  <si>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</si>
  <si>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</si>
  <si>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</si>
  <si>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</si>
  <si>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</si>
  <si>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</si>
  <si>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</si>
  <si>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</si>
  <si>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</si>
  <si>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</si>
  <si>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</si>
  <si>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</si>
  <si>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</si>
  <si>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</si>
  <si>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</si>
  <si>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</si>
  <si>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</si>
  <si>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</si>
  <si>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</si>
  <si>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</si>
  <si>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</si>
  <si>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</si>
  <si>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</si>
  <si>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</si>
  <si>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</si>
  <si>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</si>
  <si>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</si>
  <si>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</si>
  <si>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</si>
  <si>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</si>
  <si>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</si>
  <si>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</si>
  <si>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</si>
  <si>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</si>
  <si>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</si>
  <si>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</si>
  <si>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</si>
  <si>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</si>
  <si>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</si>
  <si>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</si>
  <si>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</si>
  <si>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</si>
  <si>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</si>
  <si>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</si>
  <si>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</si>
  <si>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</si>
  <si>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</si>
  <si>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</si>
  <si>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</si>
  <si>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</si>
  <si>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</si>
  <si>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</si>
  <si>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</si>
  <si>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</si>
  <si>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</si>
  <si>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</si>
  <si>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</si>
  <si>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</si>
  <si>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</si>
  <si>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</si>
  <si>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</si>
  <si>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</si>
  <si>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</si>
  <si>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</si>
  <si>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</si>
  <si>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</si>
  <si>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</si>
  <si>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</si>
  <si>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</si>
  <si>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</si>
  <si>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</si>
  <si>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</si>
  <si>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</si>
  <si>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</si>
  <si>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</si>
  <si>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</si>
  <si>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</si>
  <si>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</si>
  <si>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</si>
  <si>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</si>
  <si>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</si>
  <si>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</si>
  <si>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</si>
  <si>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</si>
  <si>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</si>
  <si>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</si>
  <si>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</si>
  <si>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</si>
  <si>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</si>
  <si>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</si>
  <si>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</si>
  <si>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</si>
  <si>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</si>
  <si>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</si>
  <si>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</si>
  <si>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</si>
  <si>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</si>
  <si>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</si>
  <si>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</si>
  <si>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</si>
  <si>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</si>
  <si>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</si>
  <si>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</si>
  <si>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</si>
  <si>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</si>
  <si>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</si>
  <si>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</si>
  <si>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</si>
  <si>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</si>
  <si>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</si>
  <si>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</si>
  <si>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</si>
  <si>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</si>
  <si>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</si>
  <si>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</si>
  <si>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</si>
  <si>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</si>
  <si>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</si>
  <si>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</si>
  <si>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</si>
  <si>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</si>
  <si>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</si>
  <si>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</si>
  <si>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</si>
  <si>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</si>
  <si>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</si>
  <si>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</si>
  <si>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</si>
  <si>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</si>
  <si>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</si>
  <si>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</si>
  <si>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</si>
  <si>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</si>
  <si>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</si>
  <si>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</si>
  <si>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</si>
  <si>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</si>
  <si>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</si>
  <si>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</si>
  <si>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</si>
  <si>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</si>
  <si>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</si>
  <si>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</si>
  <si>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</si>
  <si>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</si>
  <si>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</si>
  <si>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</si>
  <si>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</si>
  <si>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</si>
  <si>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</si>
  <si>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</si>
  <si>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</si>
  <si>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</si>
  <si>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</si>
  <si>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</si>
  <si>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</si>
  <si>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</si>
  <si>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</si>
  <si>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</si>
  <si>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</si>
  <si>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</si>
  <si>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</si>
  <si>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</si>
  <si>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</si>
  <si>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</si>
  <si>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</si>
  <si>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</si>
  <si>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</si>
  <si>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</si>
  <si>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</si>
  <si>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</si>
  <si>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</si>
  <si>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</si>
  <si>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</si>
  <si>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</si>
  <si>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</si>
  <si>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</si>
  <si>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</si>
  <si>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</si>
  <si>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</si>
  <si>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</si>
  <si>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</si>
  <si>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</si>
  <si>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</si>
  <si>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</si>
  <si>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</si>
  <si>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</si>
  <si>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</si>
  <si>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</si>
  <si>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</si>
  <si>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</si>
  <si>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</si>
  <si>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</si>
  <si>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</si>
  <si>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</si>
  <si>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</si>
  <si>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</si>
  <si>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</si>
  <si>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</si>
  <si>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</si>
  <si>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</si>
  <si>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</si>
  <si>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</si>
  <si>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</si>
  <si>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</si>
  <si>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</si>
  <si>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</si>
  <si>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</si>
  <si>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</si>
  <si>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</si>
  <si>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</si>
  <si>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</si>
  <si>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</si>
  <si>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</si>
  <si>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</si>
  <si>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</si>
  <si>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</si>
  <si>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</si>
  <si>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</si>
  <si>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</si>
  <si>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</si>
  <si>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</si>
  <si>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</si>
  <si>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</si>
  <si>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</si>
  <si>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</si>
  <si>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</si>
  <si>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</si>
  <si>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</si>
  <si>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</si>
  <si>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</si>
  <si>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</si>
  <si>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</si>
  <si>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</si>
  <si>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</si>
  <si>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</si>
  <si>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</si>
  <si>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</si>
  <si>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</si>
  <si>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</si>
  <si>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</si>
  <si>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</si>
  <si>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</si>
  <si>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</si>
  <si>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</si>
  <si>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</si>
  <si>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</si>
  <si>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</si>
  <si>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</si>
  <si>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</si>
  <si>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</si>
  <si>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</si>
  <si>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</si>
  <si>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</si>
  <si>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</si>
  <si>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</si>
  <si>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</si>
  <si>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</si>
  <si>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</si>
  <si>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</si>
  <si>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</si>
  <si>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</si>
  <si>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</si>
  <si>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</si>
  <si>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</si>
  <si>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</si>
  <si>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</si>
  <si>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</si>
  <si>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</si>
  <si>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</si>
  <si>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</si>
  <si>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</si>
  <si>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</si>
  <si>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</si>
  <si>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</si>
  <si>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</si>
  <si>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</si>
  <si>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</si>
  <si>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</si>
  <si>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</si>
  <si>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</si>
  <si>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</si>
  <si>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</si>
  <si>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</si>
  <si>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</si>
  <si>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</si>
  <si>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</si>
  <si>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</si>
  <si>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</si>
  <si>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</si>
  <si>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</si>
  <si>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</si>
  <si>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</si>
  <si>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</si>
  <si>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</si>
  <si>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</si>
  <si>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</si>
  <si>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</si>
  <si>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</si>
  <si>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</si>
  <si>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</si>
  <si>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</si>
  <si>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</si>
  <si>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</si>
  <si>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</si>
  <si>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</si>
  <si>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</si>
  <si>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</si>
  <si>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</si>
  <si>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</si>
  <si>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</si>
  <si>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</si>
  <si>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</si>
  <si>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</si>
  <si>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</si>
  <si>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</si>
  <si>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</si>
  <si>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</si>
  <si>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</si>
  <si>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</si>
  <si>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</si>
  <si>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</si>
  <si>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</si>
  <si>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</si>
  <si>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</si>
  <si>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</si>
  <si>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</si>
  <si>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</si>
  <si>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</si>
  <si>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</si>
  <si>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</si>
  <si>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</si>
  <si>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</si>
  <si>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</si>
  <si>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</si>
  <si>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</si>
  <si>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</si>
  <si>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</si>
  <si>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</si>
  <si>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</si>
  <si>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</si>
  <si>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</si>
  <si>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</si>
  <si>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</si>
  <si>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</si>
  <si>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</si>
  <si>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</si>
  <si>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</si>
  <si>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</si>
  <si>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</si>
  <si>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</si>
  <si>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</si>
  <si>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</si>
  <si>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</si>
  <si>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</si>
  <si>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</si>
  <si>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</si>
  <si>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</si>
  <si>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</si>
  <si>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</si>
  <si>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</si>
  <si>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</si>
  <si>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</si>
  <si>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</si>
  <si>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</si>
  <si>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</si>
  <si>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</si>
  <si>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</si>
  <si>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</si>
  <si>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</si>
  <si>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</si>
  <si>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</si>
  <si>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</si>
  <si>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</si>
  <si>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</si>
  <si>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</si>
  <si>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</si>
  <si>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</si>
  <si>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</si>
  <si>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</si>
  <si>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</si>
  <si>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</si>
  <si>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</si>
  <si>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</si>
  <si>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</si>
  <si>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</si>
  <si>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</si>
  <si>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</si>
  <si>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</si>
  <si>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</si>
  <si>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</si>
  <si>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</si>
  <si>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</si>
  <si>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</si>
  <si>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</si>
  <si>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</si>
  <si>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</si>
  <si>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</si>
  <si>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</si>
  <si>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</si>
  <si>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</si>
  <si>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</si>
  <si>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</si>
  <si>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</si>
  <si>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</si>
  <si>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</si>
  <si>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</si>
  <si>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</si>
  <si>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</si>
  <si>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</si>
  <si>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</si>
  <si>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</si>
  <si>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</si>
  <si>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</si>
  <si>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</si>
  <si>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</si>
  <si>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</si>
  <si>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</si>
  <si>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</si>
  <si>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</si>
  <si>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</si>
  <si>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</si>
  <si>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</si>
  <si>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</si>
  <si>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</si>
  <si>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</si>
  <si>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</si>
  <si>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</si>
  <si>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</si>
  <si>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</si>
  <si>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</si>
  <si>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</si>
  <si>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</si>
  <si>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</si>
  <si>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</si>
  <si>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</si>
  <si>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</si>
  <si>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</si>
  <si>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</si>
  <si>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</si>
  <si>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</si>
  <si>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</si>
  <si>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</si>
  <si>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</si>
  <si>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</si>
  <si>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</si>
  <si>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</si>
  <si>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</si>
  <si>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</si>
  <si>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</si>
  <si>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</si>
  <si>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</si>
  <si>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</si>
  <si>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</si>
  <si>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</si>
  <si>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</si>
  <si>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</si>
  <si>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</si>
  <si>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</si>
  <si>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</si>
  <si>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</si>
  <si>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</si>
  <si>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</si>
  <si>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</si>
  <si>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</si>
  <si>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</si>
  <si>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</si>
  <si>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</si>
  <si>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</si>
  <si>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</si>
  <si>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</si>
  <si>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</si>
  <si>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</si>
  <si>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</si>
  <si>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</si>
  <si>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</si>
  <si>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</si>
  <si>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</si>
  <si>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</si>
  <si>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</si>
  <si>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</si>
  <si>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</si>
  <si>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</si>
  <si>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</si>
  <si>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</si>
  <si>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</si>
  <si>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</si>
  <si>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</si>
  <si>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</si>
  <si>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</si>
  <si>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</si>
  <si>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</si>
  <si>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</si>
  <si>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</si>
  <si>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</si>
  <si>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</si>
  <si>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</si>
  <si>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</si>
  <si>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</si>
  <si>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</si>
  <si>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</si>
  <si>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</si>
  <si>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</si>
  <si>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</si>
  <si>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</si>
  <si>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</si>
  <si>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</si>
  <si>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</si>
  <si>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</si>
  <si>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</si>
  <si>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</si>
  <si>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</si>
  <si>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</si>
  <si>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</si>
  <si>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</si>
  <si>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</si>
  <si>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</si>
  <si>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</si>
  <si>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</si>
  <si>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</si>
  <si>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</si>
  <si>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</si>
  <si>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</si>
  <si>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</si>
  <si>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</si>
  <si>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</si>
  <si>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</si>
  <si>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</si>
  <si>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</si>
  <si>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</si>
  <si>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</si>
  <si>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</si>
  <si>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</si>
  <si>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</si>
  <si>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</si>
  <si>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</si>
  <si>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</si>
  <si>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</si>
  <si>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</si>
  <si>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</si>
  <si>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</si>
  <si>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</si>
  <si>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</si>
  <si>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</si>
  <si>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</si>
  <si>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</si>
  <si>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</si>
  <si>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</si>
  <si>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</si>
  <si>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</si>
  <si>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</si>
  <si>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</si>
  <si>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</si>
  <si>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</si>
  <si>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</si>
  <si>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</si>
  <si>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</si>
  <si>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</si>
  <si>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</si>
  <si>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</si>
  <si>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</si>
  <si>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</si>
  <si>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</si>
  <si>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</si>
  <si>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</si>
  <si>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</si>
  <si>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</si>
  <si>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</si>
  <si>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</si>
  <si>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</si>
  <si>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</si>
  <si>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</si>
  <si>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</si>
  <si>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</si>
  <si>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</si>
  <si>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</si>
  <si>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</si>
  <si>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</si>
  <si>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</si>
  <si>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</si>
  <si>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</si>
  <si>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</si>
  <si>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</si>
  <si>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</si>
  <si>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</si>
  <si>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</si>
  <si>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</si>
  <si>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</si>
  <si>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</si>
  <si>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</si>
  <si>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</si>
  <si>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</si>
  <si>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</si>
  <si>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</si>
  <si>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</si>
  <si>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</si>
  <si>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</si>
  <si>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</si>
  <si>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</si>
  <si>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</si>
  <si>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</si>
  <si>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</si>
  <si>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</si>
  <si>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</si>
  <si>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</si>
  <si>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</si>
  <si>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</si>
  <si>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</si>
  <si>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</si>
  <si>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</si>
  <si>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</si>
  <si>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</si>
  <si>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</si>
  <si>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</si>
  <si>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</si>
  <si>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</si>
  <si>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</si>
  <si>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</si>
  <si>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</si>
  <si>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</si>
  <si>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</si>
  <si>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</si>
  <si>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</si>
  <si>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</si>
  <si>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</si>
  <si>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</si>
  <si>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</si>
  <si>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</si>
  <si>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</si>
  <si>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</si>
  <si>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</si>
  <si>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</si>
  <si>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</si>
  <si>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</si>
  <si>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</si>
  <si>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</si>
  <si>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</si>
  <si>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</si>
  <si>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</si>
  <si>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</si>
  <si>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</si>
  <si>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</si>
  <si>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</si>
  <si>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</si>
  <si>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</si>
  <si>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</si>
  <si>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</si>
  <si>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</si>
  <si>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</si>
  <si>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</si>
  <si>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</si>
  <si>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</si>
  <si>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</si>
  <si>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</si>
  <si>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</si>
  <si>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</si>
  <si>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</si>
  <si>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</si>
  <si>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</si>
  <si>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</si>
  <si>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</si>
  <si>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</si>
  <si>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</si>
  <si>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</si>
  <si>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</si>
  <si>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</si>
  <si>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</si>
  <si>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</si>
  <si>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</si>
  <si>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</si>
  <si>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</si>
  <si>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</si>
  <si>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</si>
  <si>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</si>
  <si>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</si>
  <si>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</si>
  <si>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</si>
  <si>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</si>
  <si>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</si>
  <si>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</si>
  <si>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</si>
  <si>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</si>
  <si>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</si>
  <si>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</si>
  <si>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</si>
  <si>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</si>
  <si>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</si>
  <si>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</si>
  <si>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</si>
  <si>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</si>
  <si>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</si>
  <si>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</si>
  <si>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</si>
  <si>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</si>
  <si>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</si>
  <si>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</si>
  <si>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</si>
  <si>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</si>
  <si>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</si>
  <si>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</si>
  <si>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</si>
  <si>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</si>
  <si>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</si>
  <si>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</si>
  <si>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</si>
  <si>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</si>
  <si>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</si>
  <si>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</si>
  <si>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</si>
  <si>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</si>
  <si>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</si>
  <si>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</si>
  <si>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</si>
  <si>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</si>
  <si>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</si>
  <si>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</si>
  <si>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</si>
  <si>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</si>
  <si>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</si>
  <si>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</si>
  <si>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</si>
  <si>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</si>
  <si>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</si>
  <si>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</si>
  <si>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</si>
  <si>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</si>
  <si>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</si>
  <si>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</si>
  <si>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</si>
  <si>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</si>
  <si>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</si>
  <si>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</si>
  <si>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</si>
  <si>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</si>
  <si>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</si>
  <si>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</si>
  <si>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</si>
  <si>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</si>
  <si>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</si>
  <si>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</si>
  <si>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</si>
  <si>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</si>
  <si>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</si>
  <si>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</si>
  <si>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</si>
  <si>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</si>
  <si>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</si>
  <si>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</si>
  <si>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</si>
  <si>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</si>
  <si>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</si>
  <si>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</si>
  <si>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</si>
  <si>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</si>
  <si>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</si>
  <si>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</si>
  <si>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</si>
  <si>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</si>
  <si>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</si>
  <si>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</si>
  <si>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</si>
  <si>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</si>
  <si>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</si>
  <si>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</si>
  <si>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</si>
  <si>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</si>
  <si>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</si>
  <si>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</si>
  <si>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</si>
  <si>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</si>
  <si>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</si>
  <si>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</si>
  <si>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</si>
  <si>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</si>
  <si>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</si>
  <si>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</si>
  <si>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</si>
  <si>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</si>
  <si>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</si>
  <si>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</si>
  <si>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</si>
  <si>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</si>
  <si>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</si>
  <si>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</si>
  <si>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</si>
  <si>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</si>
  <si>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</si>
  <si>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</si>
  <si>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</si>
  <si>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</si>
  <si>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</si>
  <si>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</si>
  <si>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</si>
  <si>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</si>
  <si>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</si>
  <si>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</si>
  <si>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</si>
  <si>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</si>
  <si>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</si>
  <si>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</si>
  <si>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</si>
  <si>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</si>
  <si>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</si>
  <si>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</si>
  <si>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</si>
  <si>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</si>
  <si>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</si>
  <si>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</si>
  <si>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</si>
  <si>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</si>
  <si>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</si>
  <si>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</si>
  <si>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</si>
  <si>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</si>
  <si>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</si>
  <si>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</si>
  <si>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</si>
  <si>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</si>
  <si>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</si>
  <si>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</si>
  <si>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</si>
  <si>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</si>
  <si>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</si>
  <si>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</si>
  <si>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</si>
  <si>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</si>
  <si>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</si>
  <si>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</si>
  <si>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</si>
  <si>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</si>
  <si>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</si>
  <si>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</si>
  <si>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</si>
  <si>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</si>
  <si>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</si>
  <si>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</si>
  <si>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</si>
  <si>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</si>
  <si>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</si>
  <si>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</si>
  <si>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</si>
  <si>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</si>
  <si>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</si>
  <si>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</si>
  <si>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</si>
  <si>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</si>
  <si>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</si>
  <si>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</si>
  <si>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</si>
  <si>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</si>
  <si>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</si>
  <si>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</si>
  <si>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</si>
  <si>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</si>
  <si>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</si>
  <si>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</si>
  <si>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</si>
  <si>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</si>
  <si>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</si>
  <si>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</si>
  <si>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</si>
  <si>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</si>
  <si>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</si>
  <si>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</si>
  <si>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</si>
  <si>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</si>
  <si>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</si>
  <si>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</si>
  <si>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</si>
  <si>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</si>
  <si>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</si>
  <si>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</si>
  <si>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</si>
  <si>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</si>
  <si>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</si>
  <si>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</si>
  <si>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</si>
  <si>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</si>
  <si>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</si>
  <si>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</si>
  <si>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</si>
  <si>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</si>
  <si>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</si>
  <si>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</si>
  <si>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</si>
  <si>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</si>
  <si>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</si>
  <si>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</si>
  <si>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</si>
  <si>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</si>
  <si>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</si>
  <si>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</si>
  <si>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</si>
  <si>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</si>
  <si>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</si>
  <si>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</si>
  <si>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</si>
  <si>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</si>
  <si>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</si>
  <si>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</si>
  <si>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</si>
  <si>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</si>
  <si>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</si>
  <si>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</si>
  <si>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</si>
  <si>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</si>
  <si>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</si>
  <si>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</si>
  <si>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</si>
  <si>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</si>
  <si>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</si>
  <si>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</si>
  <si>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</si>
  <si>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</si>
  <si>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</si>
  <si>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</si>
  <si>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</si>
  <si>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</si>
  <si>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</si>
  <si>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</si>
  <si>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</si>
  <si>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</si>
  <si>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</si>
  <si>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</si>
  <si>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</si>
  <si>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</si>
  <si>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</si>
  <si>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</si>
  <si>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</si>
  <si>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</si>
  <si>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</si>
  <si>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</si>
  <si>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</si>
  <si>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</si>
  <si>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</si>
  <si>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</si>
  <si>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</si>
  <si>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</si>
  <si>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</si>
  <si>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</si>
  <si>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</si>
  <si>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</si>
  <si>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</si>
  <si>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</si>
  <si>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</si>
  <si>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</si>
  <si>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</si>
  <si>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</si>
  <si>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</si>
  <si>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</si>
  <si>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</si>
  <si>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</si>
  <si>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</si>
  <si>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</si>
  <si>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</si>
  <si>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</si>
  <si>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</si>
  <si>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</si>
  <si>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</si>
  <si>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</si>
  <si>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</si>
  <si>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</si>
  <si>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</si>
  <si>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</si>
  <si>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</si>
  <si>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</si>
  <si>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</si>
  <si>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</si>
  <si>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</si>
  <si>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</si>
  <si>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</si>
  <si>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</si>
  <si>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</si>
  <si>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</si>
  <si>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</si>
  <si>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</si>
  <si>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</si>
  <si>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</si>
  <si>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</si>
  <si>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</si>
  <si>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</si>
  <si>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</si>
  <si>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</si>
  <si>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</si>
  <si>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</si>
  <si>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</si>
  <si>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</si>
  <si>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</si>
  <si>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</si>
  <si>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</si>
  <si>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</si>
  <si>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</si>
  <si>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</si>
  <si>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</si>
  <si>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</si>
  <si>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</si>
  <si>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</si>
  <si>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</si>
  <si>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</si>
  <si>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</si>
  <si>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</si>
  <si>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</si>
  <si>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</si>
  <si>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</si>
  <si>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</si>
  <si>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</si>
  <si>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</si>
  <si>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</si>
  <si>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</si>
  <si>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</si>
  <si>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</si>
  <si>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</si>
  <si>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</si>
  <si>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</si>
  <si>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</si>
  <si>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</si>
  <si>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</si>
  <si>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</si>
  <si>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</si>
  <si>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</si>
  <si>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</si>
  <si>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</si>
  <si>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</si>
  <si>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</si>
  <si>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</si>
  <si>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</si>
  <si>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</si>
  <si>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</si>
  <si>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</si>
  <si>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</si>
  <si>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</si>
  <si>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</si>
  <si>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</si>
  <si>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</si>
  <si>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</si>
  <si>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</si>
  <si>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</si>
  <si>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</si>
  <si>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</si>
  <si>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</si>
  <si>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</si>
  <si>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</si>
  <si>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</si>
  <si>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</si>
  <si>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</si>
  <si>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</si>
  <si>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</si>
  <si>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</si>
  <si>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</si>
  <si>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</si>
  <si>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</si>
  <si>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</si>
  <si>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</si>
  <si>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</si>
  <si>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</si>
  <si>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</si>
  <si>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</si>
  <si>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</si>
  <si>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</si>
  <si>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</si>
  <si>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</si>
  <si>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</si>
  <si>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</si>
  <si>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</si>
  <si>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</si>
  <si>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</si>
  <si>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</si>
  <si>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</si>
  <si>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</si>
  <si>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</si>
  <si>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</si>
  <si>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</si>
  <si>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</si>
  <si>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</si>
  <si>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</si>
  <si>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</si>
  <si>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</si>
  <si>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</si>
  <si>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</si>
  <si>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</si>
  <si>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</si>
  <si>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</si>
  <si>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</si>
  <si>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</si>
  <si>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</si>
  <si>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</si>
  <si>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</si>
  <si>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</si>
  <si>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</si>
  <si>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</si>
  <si>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</si>
  <si>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</si>
  <si>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</si>
  <si>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</si>
  <si>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</si>
  <si>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</si>
  <si>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</si>
  <si>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</si>
  <si>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</si>
  <si>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</si>
  <si>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</si>
  <si>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</si>
  <si>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</si>
  <si>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</si>
  <si>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</si>
  <si>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</si>
  <si>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</si>
  <si>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</si>
  <si>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</si>
  <si>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</si>
  <si>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</si>
  <si>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</si>
  <si>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</si>
  <si>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</si>
  <si>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</si>
  <si>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</si>
  <si>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</si>
  <si>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</si>
  <si>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</si>
  <si>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</si>
  <si>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</si>
  <si>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</si>
  <si>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</si>
  <si>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</si>
  <si>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</si>
  <si>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</si>
  <si>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</si>
  <si>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</si>
  <si>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</si>
  <si>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</si>
  <si>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</si>
  <si>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</si>
  <si>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</si>
  <si>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</si>
  <si>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</si>
  <si>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</si>
  <si>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</si>
  <si>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</si>
  <si>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</si>
  <si>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</si>
  <si>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</si>
  <si>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</si>
  <si>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</si>
  <si>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</si>
  <si>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</si>
  <si>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</si>
  <si>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</si>
  <si>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</si>
  <si>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</si>
  <si>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</si>
  <si>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</si>
  <si>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</si>
  <si>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</si>
  <si>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</si>
  <si>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</si>
  <si>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</si>
  <si>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</si>
  <si>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</si>
  <si>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</si>
  <si>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</si>
  <si>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</si>
  <si>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</si>
  <si>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</si>
  <si>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</si>
  <si>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</si>
  <si>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</si>
  <si>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</si>
  <si>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</si>
  <si>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</si>
  <si>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</si>
  <si>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</si>
  <si>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</si>
  <si>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</si>
  <si>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</si>
  <si>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</si>
  <si>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</si>
  <si>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</si>
  <si>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</si>
  <si>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</si>
  <si>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</si>
  <si>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</si>
  <si>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</si>
  <si>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</si>
  <si>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</si>
  <si>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</si>
  <si>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</si>
  <si>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</si>
  <si>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</si>
  <si>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</si>
  <si>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</si>
  <si>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</si>
  <si>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</si>
  <si>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</si>
  <si>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</si>
  <si>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</si>
  <si>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</si>
  <si>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</si>
  <si>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</si>
  <si>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</si>
  <si>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</si>
  <si>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</si>
  <si>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</si>
  <si>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</si>
  <si>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</si>
  <si>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</si>
  <si>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</si>
  <si>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</si>
  <si>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</si>
  <si>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</si>
  <si>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</si>
  <si>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</si>
  <si>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</si>
  <si>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</si>
  <si>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</si>
  <si>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</si>
  <si>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</si>
  <si>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</si>
  <si>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</si>
  <si>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</si>
  <si>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</si>
  <si>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</si>
  <si>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</si>
  <si>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</si>
  <si>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</si>
  <si>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</si>
  <si>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</si>
  <si>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</si>
  <si>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</si>
  <si>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</si>
  <si>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</si>
  <si>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</si>
  <si>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</si>
  <si>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</si>
  <si>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</si>
  <si>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</si>
  <si>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</si>
  <si>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</si>
  <si>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</si>
  <si>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</si>
  <si>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</si>
  <si>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</si>
  <si>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</si>
  <si>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</si>
  <si>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</si>
  <si>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</si>
  <si>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</si>
  <si>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</si>
  <si>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</si>
  <si>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</si>
  <si>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</si>
  <si>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</si>
  <si>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</si>
  <si>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</si>
  <si>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</si>
  <si>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</si>
  <si>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</si>
  <si>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</si>
  <si>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</si>
  <si>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</si>
  <si>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</si>
  <si>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</si>
  <si>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</si>
  <si>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</si>
  <si>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</si>
  <si>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</si>
  <si>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</si>
  <si>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</si>
  <si>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</si>
  <si>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</si>
  <si>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</si>
  <si>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</si>
  <si>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</si>
  <si>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</si>
  <si>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</si>
  <si>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</si>
  <si>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</si>
  <si>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</si>
  <si>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</si>
  <si>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</si>
  <si>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</si>
  <si>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</si>
  <si>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</si>
  <si>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</si>
  <si>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</si>
  <si>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</si>
  <si>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</si>
  <si>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</si>
  <si>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</si>
  <si>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</si>
  <si>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</si>
  <si>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</si>
  <si>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</si>
  <si>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</si>
  <si>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</si>
  <si>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</si>
  <si>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</si>
  <si>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</si>
  <si>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</si>
  <si>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</si>
  <si>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</si>
  <si>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</si>
  <si>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</si>
  <si>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</si>
  <si>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</si>
  <si>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</si>
  <si>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</si>
  <si>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</si>
  <si>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</si>
  <si>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</si>
  <si>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</si>
  <si>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</si>
  <si>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</si>
  <si>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</si>
  <si>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</si>
  <si>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</si>
  <si>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</si>
  <si>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</si>
  <si>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</si>
  <si>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</si>
  <si>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</si>
  <si>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</si>
  <si>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</si>
  <si>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</si>
  <si>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</si>
  <si>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</si>
  <si>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</si>
  <si>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</si>
  <si>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</si>
  <si>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</si>
  <si>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</si>
  <si>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</si>
  <si>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</si>
  <si>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</si>
  <si>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</si>
  <si>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</si>
  <si>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</si>
  <si>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</si>
  <si>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</si>
  <si>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</si>
  <si>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</si>
  <si>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</si>
  <si>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</si>
  <si>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</si>
  <si>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</si>
  <si>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</si>
  <si>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</si>
  <si>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</si>
  <si>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</si>
  <si>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</si>
  <si>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</si>
  <si>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</si>
  <si>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</si>
  <si>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</si>
  <si>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</si>
  <si>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</si>
  <si>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</si>
  <si>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</si>
  <si>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</si>
  <si>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</si>
  <si>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</si>
  <si>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</si>
  <si>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</si>
  <si>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</si>
  <si>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</si>
  <si>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</si>
  <si>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</si>
  <si>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</si>
  <si>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</si>
  <si>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</si>
  <si>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</si>
  <si>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</si>
  <si>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</si>
  <si>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</si>
  <si>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</si>
  <si>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</si>
  <si>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</si>
  <si>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</si>
  <si>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</si>
  <si>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</si>
  <si>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</si>
  <si>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</si>
  <si>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</si>
  <si>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</si>
  <si>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</si>
  <si>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</si>
  <si>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</si>
  <si>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</si>
  <si>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</si>
  <si>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</si>
  <si>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</si>
  <si>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</si>
  <si>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</si>
  <si>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</si>
  <si>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</si>
  <si>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</si>
  <si>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</si>
  <si>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</si>
  <si>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</si>
  <si>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</si>
  <si>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</si>
  <si>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</si>
  <si>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</si>
  <si>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</si>
  <si>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</si>
  <si>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</si>
  <si>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</si>
  <si>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</si>
  <si>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</si>
  <si>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</si>
  <si>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</si>
  <si>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</si>
  <si>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</si>
  <si>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</si>
  <si>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</si>
  <si>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</si>
  <si>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</si>
  <si>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</si>
  <si>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</si>
  <si>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</si>
  <si>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</si>
  <si>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</si>
  <si>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</si>
  <si>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</si>
  <si>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</si>
  <si>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</si>
  <si>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</si>
  <si>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</si>
  <si>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</si>
  <si>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</si>
  <si>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</si>
  <si>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</si>
  <si>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</si>
  <si>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</si>
  <si>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</si>
  <si>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</si>
  <si>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</si>
  <si>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</si>
  <si>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</si>
  <si>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</si>
  <si>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</si>
  <si>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</si>
  <si>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</si>
  <si>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</si>
  <si>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</si>
  <si>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</si>
  <si>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</si>
  <si>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</si>
  <si>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</si>
  <si>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</si>
  <si>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</si>
  <si>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</si>
  <si>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</si>
  <si>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</si>
  <si>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</si>
  <si>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</si>
  <si>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</si>
  <si>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</si>
  <si>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</si>
  <si>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</si>
  <si>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</si>
  <si>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</si>
  <si>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</si>
  <si>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</si>
  <si>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</si>
  <si>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</si>
  <si>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</si>
  <si>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</si>
  <si>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</si>
  <si>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</si>
  <si>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</si>
  <si>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</si>
  <si>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</si>
  <si>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</si>
  <si>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</si>
  <si>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</si>
  <si>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</si>
  <si>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</si>
  <si>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</si>
  <si>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</si>
  <si>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</si>
  <si>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</si>
  <si>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</si>
  <si>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</si>
  <si>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</si>
  <si>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</si>
  <si>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</si>
  <si>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</si>
  <si>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</si>
  <si>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</si>
  <si>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</si>
  <si>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</si>
  <si>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</si>
  <si>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</si>
  <si>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</si>
  <si>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</si>
  <si>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</si>
  <si>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</si>
  <si>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</si>
  <si>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</si>
  <si>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</si>
  <si>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</si>
  <si>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</si>
  <si>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</si>
  <si>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</si>
  <si>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</si>
  <si>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</si>
  <si>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</si>
  <si>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</si>
  <si>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</si>
  <si>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</si>
  <si>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</si>
  <si>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</si>
  <si>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</si>
  <si>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</si>
  <si>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</si>
  <si>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</si>
  <si>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</si>
  <si>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</si>
  <si>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</si>
  <si>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</si>
  <si>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</si>
  <si>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</si>
  <si>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</si>
  <si>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</si>
  <si>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</si>
  <si>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</si>
  <si>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</si>
  <si>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</si>
  <si>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</si>
  <si>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</si>
  <si>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</si>
  <si>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</si>
  <si>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</si>
  <si>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</si>
  <si>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</si>
  <si>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</si>
  <si>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</si>
  <si>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</si>
  <si>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</si>
  <si>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</si>
  <si>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</si>
  <si>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</si>
  <si>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</si>
  <si>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</si>
  <si>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</si>
  <si>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</si>
  <si>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</si>
  <si>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</si>
  <si>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</si>
  <si>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</si>
  <si>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</si>
  <si>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</si>
  <si>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</si>
  <si>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</si>
  <si>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</si>
  <si>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</si>
  <si>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</si>
  <si>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</si>
  <si>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</si>
  <si>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</si>
  <si>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</si>
  <si>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</si>
  <si>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</si>
  <si>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</si>
  <si>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</si>
  <si>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</si>
  <si>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</si>
  <si>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</si>
  <si>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</si>
  <si>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</si>
  <si>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</si>
  <si>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</si>
  <si>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</si>
  <si>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</si>
  <si>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</si>
  <si>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</si>
  <si>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</si>
  <si>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</si>
  <si>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</si>
  <si>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</si>
  <si>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</si>
  <si>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</si>
  <si>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</si>
  <si>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</si>
  <si>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</si>
  <si>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</si>
  <si>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</si>
  <si>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</si>
  <si>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</si>
  <si>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</si>
  <si>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</si>
  <si>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</si>
  <si>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</si>
  <si>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</si>
  <si>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</si>
  <si>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</si>
  <si>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</si>
  <si>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</si>
  <si>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</si>
  <si>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</si>
  <si>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</si>
  <si>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</si>
  <si>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</si>
  <si>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</si>
  <si>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</si>
  <si>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</si>
  <si>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</si>
  <si>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</si>
  <si>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</si>
  <si>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</si>
  <si>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</si>
  <si>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</si>
  <si>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</si>
  <si>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</si>
  <si>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</si>
  <si>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</si>
  <si>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</si>
  <si>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</si>
  <si>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</si>
  <si>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</si>
  <si>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</si>
  <si>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</si>
  <si>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</si>
  <si>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</si>
  <si>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</si>
  <si>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</si>
  <si>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</si>
  <si>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</si>
  <si>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</si>
  <si>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</si>
  <si>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</si>
  <si>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</si>
  <si>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</si>
  <si>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</si>
  <si>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</si>
  <si>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</si>
  <si>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</si>
  <si>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</si>
  <si>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</si>
  <si>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</si>
  <si>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</si>
  <si>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</si>
  <si>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</si>
  <si>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</si>
  <si>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</si>
  <si>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</si>
  <si>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</si>
  <si>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</si>
  <si>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</si>
  <si>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</si>
  <si>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</si>
  <si>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</si>
  <si>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</si>
  <si>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</si>
  <si>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</si>
  <si>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</si>
  <si>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</si>
  <si>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</si>
  <si>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</si>
  <si>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</si>
  <si>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</si>
  <si>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</si>
  <si>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</si>
  <si>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</si>
  <si>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</si>
  <si>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</si>
  <si>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</si>
  <si>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</si>
  <si>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</si>
  <si>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</si>
  <si>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</si>
  <si>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</si>
  <si>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</si>
  <si>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</si>
  <si>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</si>
  <si>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</si>
  <si>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</si>
  <si>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</si>
  <si>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</si>
  <si>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</si>
  <si>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</si>
  <si>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</si>
  <si>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</si>
  <si>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</si>
  <si>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</si>
  <si>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</si>
  <si>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</si>
  <si>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</si>
  <si>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</si>
  <si>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</si>
  <si>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</si>
  <si>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</si>
  <si>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</si>
  <si>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</si>
  <si>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</si>
  <si>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</si>
  <si>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</si>
  <si>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</si>
  <si>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</si>
  <si>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</si>
  <si>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</si>
  <si>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</si>
  <si>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</si>
  <si>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</si>
  <si>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</si>
  <si>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</si>
  <si>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</si>
  <si>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</si>
  <si>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</si>
  <si>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</si>
  <si>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</si>
  <si>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</si>
  <si>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</si>
  <si>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</si>
  <si>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</si>
  <si>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</si>
  <si>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</si>
  <si>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</si>
  <si>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</si>
  <si>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</si>
  <si>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</si>
  <si>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</si>
  <si>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</si>
  <si>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</si>
  <si>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</si>
  <si>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</si>
  <si>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</si>
  <si>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</si>
  <si>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</si>
  <si>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</si>
  <si>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</si>
  <si>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</si>
  <si>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</si>
  <si>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</si>
  <si>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</si>
  <si>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</si>
  <si>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</si>
  <si>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</si>
  <si>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</si>
  <si>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</si>
  <si>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</si>
  <si>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</si>
  <si>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</si>
  <si>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</si>
  <si>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</si>
  <si>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</si>
  <si>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</si>
  <si>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</si>
  <si>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</si>
  <si>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</si>
  <si>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</si>
  <si>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</si>
  <si>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</si>
  <si>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</si>
  <si>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</si>
  <si>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</si>
  <si>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</si>
  <si>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</si>
  <si>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</si>
  <si>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</si>
  <si>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</si>
  <si>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</si>
  <si>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</si>
  <si>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</si>
  <si>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</si>
  <si>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</si>
  <si>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</si>
  <si>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</si>
  <si>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</si>
  <si>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</si>
  <si>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</si>
  <si>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</si>
  <si>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</si>
  <si>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</si>
  <si>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</si>
  <si>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</si>
  <si>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</si>
  <si>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</si>
  <si>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</si>
  <si>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</si>
  <si>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</si>
  <si>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</si>
  <si>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</si>
  <si>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</si>
  <si>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</si>
  <si>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</si>
  <si>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</si>
  <si>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</si>
  <si>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</si>
  <si>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</si>
  <si>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</si>
  <si>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</si>
  <si>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</si>
  <si>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</si>
  <si>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</si>
  <si>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</si>
  <si>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</si>
  <si>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</si>
  <si>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</si>
  <si>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</si>
  <si>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</si>
  <si>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</si>
  <si>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</si>
  <si>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</si>
  <si>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</si>
  <si>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</si>
  <si>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</si>
  <si>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</si>
  <si>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</si>
  <si>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</si>
  <si>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</si>
  <si>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</si>
  <si>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</si>
  <si>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</si>
  <si>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</si>
  <si>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</si>
  <si>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</si>
  <si>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</si>
  <si>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</si>
  <si>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</si>
  <si>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</si>
  <si>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</si>
  <si>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</si>
  <si>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</si>
  <si>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</si>
  <si>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</si>
  <si>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</si>
  <si>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</si>
  <si>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</si>
  <si>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</si>
  <si>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</si>
  <si>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</si>
  <si>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</si>
  <si>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</si>
  <si>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</si>
  <si>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</si>
  <si>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</si>
  <si>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</si>
  <si>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</si>
  <si>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</si>
  <si>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</si>
  <si>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</si>
  <si>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</si>
  <si>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</si>
  <si>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</si>
  <si>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</si>
  <si>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</si>
  <si>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</si>
  <si>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</si>
  <si>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</si>
  <si>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</si>
  <si>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</si>
  <si>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</si>
  <si>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</si>
  <si>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</si>
  <si>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</si>
  <si>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</si>
  <si>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</si>
  <si>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</si>
  <si>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</si>
  <si>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</si>
  <si>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</si>
  <si>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</si>
  <si>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</si>
  <si>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</si>
  <si>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</si>
  <si>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</si>
  <si>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</si>
  <si>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</si>
  <si>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</si>
  <si>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</si>
  <si>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</si>
  <si>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</si>
  <si>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</si>
  <si>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</si>
  <si>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</si>
  <si>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</si>
  <si>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</si>
  <si>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</si>
  <si>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</si>
  <si>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</si>
  <si>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</si>
  <si>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</si>
  <si>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</si>
  <si>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</si>
  <si>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</si>
  <si>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</si>
  <si>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</si>
  <si>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</si>
  <si>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</si>
  <si>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</si>
  <si>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</si>
  <si>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</si>
  <si>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</si>
  <si>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</si>
  <si>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</si>
  <si>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</si>
  <si>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</si>
  <si>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</si>
  <si>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</si>
  <si>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</si>
  <si>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</si>
  <si>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</si>
  <si>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</si>
  <si>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</si>
  <si>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</si>
  <si>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</si>
  <si>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</si>
  <si>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</si>
  <si>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</si>
  <si>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</si>
  <si>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</si>
  <si>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</si>
  <si>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</si>
  <si>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</si>
  <si>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</si>
  <si>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</si>
  <si>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</si>
  <si>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</si>
  <si>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</si>
  <si>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</si>
  <si>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</si>
  <si>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</si>
  <si>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</si>
  <si>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</si>
  <si>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</si>
  <si>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</si>
  <si>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</si>
  <si>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</si>
  <si>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</si>
  <si>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</si>
  <si>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</si>
  <si>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</si>
  <si>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</si>
  <si>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</si>
  <si>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</si>
  <si>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</si>
  <si>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</si>
  <si>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</si>
  <si>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</si>
  <si>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</si>
  <si>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</si>
  <si>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</si>
  <si>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</si>
  <si>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</si>
  <si>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</si>
  <si>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</si>
  <si>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</si>
  <si>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</si>
  <si>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</si>
  <si>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</si>
  <si>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</si>
  <si>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</si>
  <si>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</si>
  <si>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</si>
  <si>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</si>
  <si>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</si>
  <si>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</si>
  <si>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</si>
  <si>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</si>
  <si>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</si>
  <si>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</si>
  <si>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</si>
  <si>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</si>
  <si>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</si>
  <si>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</si>
  <si>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</si>
  <si>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</si>
  <si>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</si>
  <si>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</si>
  <si>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</si>
  <si>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</si>
  <si>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</si>
  <si>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</si>
  <si>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</si>
  <si>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</si>
  <si>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</si>
  <si>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</si>
  <si>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</si>
  <si>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</si>
  <si>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</si>
  <si>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</si>
  <si>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</si>
  <si>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</si>
  <si>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</si>
  <si>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</si>
  <si>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</si>
  <si>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</si>
  <si>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</si>
  <si>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</si>
  <si>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</si>
  <si>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</si>
  <si>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</si>
  <si>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</si>
  <si>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</si>
  <si>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</si>
  <si>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</si>
  <si>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</si>
  <si>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</si>
  <si>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</si>
  <si>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</si>
  <si>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</si>
  <si>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</si>
  <si>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</si>
  <si>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</si>
  <si>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</si>
  <si>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</si>
  <si>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</si>
  <si>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</si>
  <si>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</si>
  <si>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</si>
  <si>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</si>
  <si>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</si>
  <si>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</si>
  <si>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</si>
  <si>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</si>
  <si>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</si>
  <si>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</si>
  <si>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</si>
  <si>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</si>
  <si>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</si>
  <si>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</si>
  <si>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</si>
  <si>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</si>
  <si>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</si>
  <si>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</si>
  <si>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</si>
  <si>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</si>
  <si>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</si>
  <si>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</si>
  <si>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</si>
  <si>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</si>
  <si>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</si>
  <si>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</si>
  <si>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</si>
  <si>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</si>
  <si>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</si>
  <si>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</si>
  <si>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</si>
  <si>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</si>
  <si>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</si>
  <si>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</si>
  <si>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</si>
  <si>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</si>
  <si>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</si>
  <si>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</si>
  <si>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</si>
  <si>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</si>
  <si>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</si>
  <si>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</si>
  <si>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</si>
  <si>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</si>
  <si>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</si>
  <si>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</si>
  <si>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</si>
  <si>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</si>
  <si>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</si>
  <si>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</si>
  <si>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</si>
  <si>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</si>
  <si>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</si>
  <si>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</si>
  <si>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</si>
  <si>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</si>
  <si>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</si>
  <si>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</si>
  <si>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</si>
  <si>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</si>
  <si>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</si>
  <si>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</si>
  <si>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</si>
  <si>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</si>
  <si>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</si>
  <si>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</si>
  <si>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</si>
  <si>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</si>
  <si>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</si>
  <si>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</si>
  <si>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</si>
  <si>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</si>
  <si>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</si>
  <si>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</si>
  <si>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</si>
  <si>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</si>
  <si>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</si>
  <si>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</si>
  <si>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</si>
  <si>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</si>
  <si>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</si>
  <si>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</si>
  <si>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</si>
  <si>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</si>
  <si>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</si>
  <si>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</si>
  <si>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</si>
  <si>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</si>
  <si>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</si>
  <si>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</si>
  <si>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</si>
  <si>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</si>
  <si>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</si>
  <si>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</si>
  <si>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</si>
  <si>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</si>
  <si>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</si>
  <si>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</si>
  <si>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</si>
  <si>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</si>
  <si>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</si>
  <si>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</si>
  <si>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</si>
  <si>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</si>
  <si>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</si>
  <si>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</si>
  <si>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</si>
  <si>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</si>
  <si>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</si>
  <si>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</si>
  <si>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</si>
  <si>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</si>
  <si>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</si>
  <si>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</si>
  <si>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</si>
  <si>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</si>
  <si>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</si>
  <si>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</si>
  <si>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</si>
  <si>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</si>
  <si>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</si>
  <si>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</si>
  <si>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</si>
  <si>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</si>
  <si>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</si>
  <si>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</si>
  <si>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</si>
  <si>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</si>
  <si>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</si>
  <si>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</si>
  <si>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</si>
  <si>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</si>
  <si>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</si>
  <si>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</si>
  <si>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</si>
  <si>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</si>
  <si>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</si>
  <si>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</si>
  <si>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</si>
  <si>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</si>
  <si>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</si>
  <si>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</si>
  <si>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</si>
  <si>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</si>
  <si>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</si>
  <si>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</si>
  <si>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</si>
  <si>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</si>
  <si>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</si>
  <si>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</si>
  <si>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</si>
  <si>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</si>
  <si>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</si>
  <si>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</si>
  <si>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</si>
  <si>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</si>
  <si>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</si>
  <si>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</si>
  <si>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</si>
  <si>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</si>
  <si>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</si>
  <si>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</si>
  <si>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</si>
  <si>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</si>
  <si>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</si>
  <si>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</si>
  <si>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</si>
  <si>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</si>
  <si>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</si>
  <si>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</si>
  <si>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</si>
  <si>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</si>
  <si>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</si>
  <si>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</si>
  <si>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</si>
  <si>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</si>
  <si>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</si>
  <si>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</si>
  <si>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</si>
  <si>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</si>
  <si>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</si>
  <si>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</si>
  <si>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</si>
  <si>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</si>
  <si>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</si>
  <si>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</si>
  <si>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</si>
  <si>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</si>
  <si>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</si>
  <si>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</si>
  <si>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</si>
  <si>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</si>
  <si>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</si>
  <si>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</si>
  <si>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</si>
  <si>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</si>
  <si>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</si>
  <si>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</si>
  <si>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</si>
  <si>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</si>
  <si>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</si>
  <si>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</si>
  <si>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</si>
  <si>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</si>
  <si>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</si>
  <si>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</si>
  <si>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</si>
  <si>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</si>
  <si>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</si>
  <si>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</si>
  <si>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</si>
  <si>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</si>
  <si>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</si>
  <si>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</si>
  <si>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</si>
  <si>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</si>
  <si>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</si>
  <si>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</si>
  <si>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</si>
  <si>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</si>
  <si>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</si>
  <si>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</si>
  <si>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</si>
  <si>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</si>
  <si>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</si>
  <si>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</si>
  <si>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</si>
  <si>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</si>
  <si>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</si>
  <si>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</si>
  <si>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</si>
  <si>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</si>
  <si>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</si>
  <si>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</si>
  <si>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</si>
  <si>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</si>
  <si>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</si>
  <si>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</si>
  <si>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</si>
  <si>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</si>
  <si>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</si>
  <si>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</si>
  <si>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</si>
  <si>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</si>
  <si>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</si>
  <si>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</si>
  <si>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</si>
  <si>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</si>
  <si>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</si>
  <si>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</si>
  <si>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</si>
  <si>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</si>
  <si>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</si>
  <si>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</si>
  <si>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</si>
  <si>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</si>
  <si>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</si>
  <si>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</si>
  <si>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</si>
  <si>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</si>
  <si>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</si>
  <si>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</si>
  <si>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</si>
  <si>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</si>
  <si>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</si>
  <si>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</si>
  <si>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</si>
  <si>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</si>
  <si>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</si>
  <si>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</si>
  <si>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</si>
  <si>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</si>
  <si>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</si>
  <si>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</si>
  <si>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</si>
  <si>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</si>
  <si>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</si>
  <si>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</si>
  <si>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</si>
  <si>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</si>
  <si>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</si>
  <si>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</si>
  <si>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</si>
  <si>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</si>
  <si>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</si>
  <si>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</si>
  <si>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</si>
  <si>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</si>
  <si>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</si>
  <si>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</si>
  <si>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</si>
  <si>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</si>
  <si>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</si>
  <si>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</si>
  <si>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</si>
  <si>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</si>
  <si>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</si>
  <si>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</si>
  <si>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</si>
  <si>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</si>
  <si>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</si>
  <si>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</si>
  <si>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</si>
  <si>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</si>
  <si>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</si>
  <si>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</si>
  <si>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</si>
  <si>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</si>
  <si>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</si>
  <si>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</si>
  <si>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</si>
  <si>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</si>
  <si>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</si>
  <si>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</si>
  <si>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</si>
  <si>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</si>
  <si>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</si>
  <si>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</si>
  <si>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</si>
  <si>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</si>
  <si>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</si>
  <si>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</si>
  <si>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</si>
  <si>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</si>
  <si>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</si>
  <si>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</si>
  <si>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</si>
  <si>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</si>
  <si>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</si>
  <si>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</si>
  <si>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</si>
  <si>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</si>
  <si>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</si>
  <si>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</si>
  <si>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</si>
  <si>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</si>
  <si>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</si>
  <si>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</si>
  <si>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</si>
  <si>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</si>
  <si>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</si>
  <si>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</si>
  <si>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</si>
  <si>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</si>
  <si>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</si>
  <si>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</si>
  <si>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</si>
  <si>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</si>
  <si>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</si>
  <si>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</si>
  <si>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</si>
  <si>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</si>
  <si>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</si>
  <si>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</si>
  <si>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</si>
  <si>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</si>
  <si>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</si>
  <si>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</si>
  <si>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</si>
  <si>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</si>
  <si>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</si>
  <si>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</si>
  <si>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</si>
  <si>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</si>
  <si>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</si>
  <si>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</si>
  <si>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</si>
  <si>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</si>
  <si>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</si>
  <si>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</si>
  <si>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</si>
  <si>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</si>
  <si>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</si>
  <si>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</si>
  <si>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</si>
  <si>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</si>
  <si>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</si>
  <si>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</si>
  <si>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</si>
  <si>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</si>
  <si>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</si>
  <si>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</si>
  <si>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</si>
  <si>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</si>
  <si>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</si>
  <si>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</si>
  <si>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</si>
  <si>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</si>
  <si>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</si>
  <si>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</si>
  <si>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</si>
  <si>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</si>
  <si>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</si>
  <si>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</si>
  <si>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</si>
  <si>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</si>
  <si>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</si>
  <si>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</si>
  <si>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</si>
  <si>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</si>
  <si>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</si>
  <si>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</si>
  <si>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</si>
  <si>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</si>
  <si>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</si>
  <si>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</si>
  <si>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</si>
  <si>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</si>
  <si>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</si>
  <si>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</si>
  <si>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</si>
  <si>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</si>
  <si>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</si>
  <si>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</si>
  <si>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</si>
  <si>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</si>
  <si>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</si>
  <si>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</si>
  <si>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</si>
  <si>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</si>
  <si>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</si>
  <si>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</si>
  <si>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</si>
  <si>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</si>
  <si>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</si>
  <si>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</si>
  <si>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</si>
  <si>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</si>
  <si>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</si>
  <si>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</si>
  <si>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</si>
  <si>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</si>
  <si>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</si>
  <si>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</si>
  <si>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</si>
  <si>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</si>
  <si>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</si>
  <si>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</si>
  <si>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</si>
  <si>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</si>
  <si>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</si>
  <si>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</si>
  <si>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</si>
  <si>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</si>
  <si>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</si>
  <si>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</si>
  <si>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</si>
  <si>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</si>
  <si>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</si>
  <si>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</si>
  <si>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</si>
  <si>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</si>
  <si>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</si>
  <si>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</si>
  <si>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</si>
  <si>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</si>
  <si>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</si>
  <si>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</si>
  <si>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</si>
  <si>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</si>
  <si>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</si>
  <si>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</si>
  <si>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</si>
  <si>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</si>
  <si>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</si>
  <si>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</si>
  <si>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</si>
  <si>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</si>
  <si>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</si>
  <si>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</si>
  <si>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</si>
  <si>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</si>
  <si>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</si>
  <si>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</si>
  <si>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</si>
  <si>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</si>
  <si>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</si>
  <si>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</si>
  <si>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</si>
  <si>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</si>
  <si>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</si>
  <si>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</si>
  <si>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</si>
  <si>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</si>
  <si>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</si>
  <si>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</si>
  <si>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</si>
  <si>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</si>
  <si>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</si>
  <si>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</si>
  <si>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</si>
  <si>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</si>
  <si>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</si>
  <si>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</si>
  <si>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</si>
  <si>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</si>
  <si>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</si>
  <si>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</si>
  <si>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</si>
  <si>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</si>
  <si>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</si>
  <si>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</si>
  <si>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</si>
  <si>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</si>
  <si>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</si>
  <si>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</si>
  <si>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</si>
  <si>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</si>
  <si>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</si>
  <si>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</si>
  <si>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</si>
  <si>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</si>
  <si>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</si>
  <si>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</si>
  <si>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</si>
  <si>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</si>
  <si>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</si>
  <si>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</si>
  <si>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</si>
  <si>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</si>
  <si>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</si>
  <si>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</si>
  <si>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</si>
  <si>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</si>
  <si>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</si>
  <si>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</si>
  <si>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</si>
  <si>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</si>
  <si>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</si>
  <si>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</si>
  <si>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</si>
  <si>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</si>
  <si>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</si>
  <si>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</si>
  <si>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</si>
  <si>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</si>
  <si>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</si>
  <si>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</si>
  <si>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</si>
  <si>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</si>
  <si>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</si>
  <si>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</si>
  <si>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</si>
  <si>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</si>
  <si>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</si>
  <si>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</si>
  <si>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</si>
  <si>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</si>
  <si>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</si>
  <si>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</si>
  <si>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</si>
  <si>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</si>
  <si>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</si>
  <si>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</si>
  <si>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</si>
  <si>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</si>
  <si>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</si>
  <si>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</si>
  <si>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</si>
  <si>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</si>
  <si>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</si>
  <si>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</si>
  <si>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</si>
  <si>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</si>
  <si>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</si>
  <si>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</si>
  <si>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</si>
  <si>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</si>
  <si>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</si>
  <si>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</si>
  <si>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</si>
  <si>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</si>
  <si>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</si>
  <si>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</si>
  <si>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</si>
  <si>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</si>
  <si>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</si>
  <si>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</si>
  <si>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</si>
  <si>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</si>
  <si>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</si>
  <si>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</si>
  <si>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</si>
  <si>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</si>
  <si>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</si>
  <si>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</si>
  <si>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</si>
  <si>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</si>
  <si>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</si>
  <si>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</si>
  <si>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</si>
  <si>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</si>
  <si>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</si>
  <si>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</si>
  <si>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</si>
  <si>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</si>
  <si>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</si>
  <si>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</si>
  <si>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</si>
  <si>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</si>
  <si>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</si>
  <si>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</si>
  <si>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</si>
  <si>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</si>
  <si>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</si>
  <si>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</si>
  <si>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</si>
  <si>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</si>
  <si>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</si>
  <si>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</si>
  <si>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</si>
  <si>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</si>
  <si>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</si>
  <si>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</si>
  <si>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</si>
  <si>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</si>
  <si>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</si>
  <si>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</si>
  <si>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</si>
  <si>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</si>
  <si>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</si>
  <si>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</si>
  <si>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</si>
  <si>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</si>
  <si>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</si>
  <si>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</si>
  <si>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</si>
  <si>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</si>
  <si>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</si>
  <si>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</si>
  <si>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</si>
  <si>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</si>
  <si>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</si>
  <si>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</si>
  <si>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</si>
  <si>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</si>
  <si>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</si>
  <si>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</si>
  <si>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</si>
  <si>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</si>
  <si>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</si>
  <si>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</si>
  <si>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</si>
  <si>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</si>
  <si>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</si>
  <si>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</si>
  <si>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</si>
  <si>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</si>
  <si>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</si>
  <si>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</si>
  <si>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</si>
  <si>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</si>
  <si>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</si>
  <si>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</si>
  <si>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</si>
  <si>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</si>
  <si>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</si>
  <si>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</si>
  <si>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</si>
  <si>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</si>
  <si>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</si>
  <si>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</si>
  <si>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</si>
  <si>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</si>
  <si>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</si>
  <si>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</si>
  <si>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</si>
  <si>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</si>
  <si>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</si>
  <si>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</si>
  <si>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</si>
  <si>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</si>
  <si>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</si>
  <si>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</si>
  <si>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</si>
  <si>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</si>
  <si>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</si>
  <si>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</si>
  <si>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</si>
  <si>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</si>
  <si>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</si>
  <si>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</si>
  <si>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</si>
  <si>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</si>
  <si>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</si>
  <si>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</si>
  <si>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</si>
  <si>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</si>
  <si>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</si>
  <si>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</si>
  <si>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</si>
  <si>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</si>
  <si>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</si>
  <si>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</si>
  <si>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</si>
  <si>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</si>
  <si>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</si>
  <si>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</si>
  <si>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</si>
  <si>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</si>
  <si>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</si>
  <si>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</si>
  <si>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</si>
  <si>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</si>
  <si>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</si>
  <si>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</si>
  <si>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</si>
  <si>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</si>
  <si>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</si>
  <si>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</si>
  <si>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</si>
  <si>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</si>
  <si>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</si>
  <si>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</si>
  <si>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</si>
  <si>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</si>
  <si>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</si>
  <si>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</si>
  <si>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</si>
  <si>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</si>
  <si>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</si>
  <si>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</si>
  <si>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</si>
  <si>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</si>
  <si>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</si>
  <si>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</si>
  <si>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</si>
  <si>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</si>
  <si>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</si>
  <si>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</si>
  <si>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</si>
  <si>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</si>
  <si>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</si>
  <si>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</si>
  <si>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</si>
  <si>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</si>
  <si>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</si>
  <si>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</si>
  <si>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</si>
  <si>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</si>
  <si>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</si>
  <si>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</si>
  <si>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</si>
  <si>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</si>
  <si>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</si>
  <si>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</si>
  <si>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</si>
  <si>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</si>
  <si>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</si>
  <si>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</si>
  <si>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</si>
  <si>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</si>
  <si>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</si>
  <si>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</si>
  <si>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</si>
  <si>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</si>
  <si>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</si>
  <si>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</si>
  <si>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</si>
  <si>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</si>
  <si>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</si>
  <si>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</si>
  <si>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</si>
  <si>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</si>
  <si>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</si>
  <si>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</si>
  <si>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</si>
  <si>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</si>
  <si>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</si>
  <si>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</si>
  <si>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</si>
  <si>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</si>
  <si>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</si>
  <si>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</si>
  <si>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</si>
  <si>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</si>
  <si>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</si>
  <si>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</si>
  <si>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</si>
  <si>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</si>
  <si>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</si>
  <si>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</si>
  <si>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</si>
  <si>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</si>
  <si>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</si>
  <si>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</si>
  <si>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</si>
  <si>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</si>
  <si>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</si>
  <si>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</si>
  <si>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</si>
  <si>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</si>
  <si>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</si>
  <si>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</si>
  <si>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</si>
  <si>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</si>
  <si>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</si>
  <si>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</si>
  <si>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</si>
  <si>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</si>
  <si>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</si>
  <si>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</si>
  <si>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</si>
  <si>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</si>
  <si>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</si>
  <si>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</si>
  <si>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</si>
  <si>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</si>
  <si>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</si>
  <si>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</si>
  <si>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</si>
  <si>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</si>
  <si>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</si>
  <si>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</si>
  <si>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</si>
  <si>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</si>
  <si>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</si>
  <si>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</si>
  <si>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</si>
  <si>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</si>
  <si>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</si>
  <si>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</si>
  <si>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</si>
  <si>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</si>
  <si>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</si>
  <si>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</si>
  <si>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</si>
  <si>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</si>
  <si>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</si>
  <si>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</si>
  <si>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</si>
  <si>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</si>
  <si>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</si>
  <si>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</si>
  <si>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</si>
  <si>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</si>
  <si>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</si>
  <si>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</si>
  <si>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</si>
  <si>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</si>
  <si>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</si>
  <si>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</si>
  <si>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</si>
  <si>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</si>
  <si>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</si>
  <si>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</si>
  <si>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</si>
  <si>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</si>
  <si>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</si>
  <si>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</si>
  <si>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</si>
  <si>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</si>
  <si>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</si>
  <si>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</si>
  <si>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</si>
  <si>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</si>
  <si>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</si>
  <si>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</si>
  <si>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</si>
  <si>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</si>
  <si>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</si>
  <si>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</si>
  <si>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</si>
  <si>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</si>
  <si>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</si>
  <si>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</si>
  <si>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</si>
  <si>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</si>
  <si>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</si>
  <si>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</si>
  <si>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</si>
  <si>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</si>
  <si>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</si>
  <si>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</si>
  <si>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</si>
  <si>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</si>
  <si>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</si>
  <si>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</si>
  <si>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</si>
  <si>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</si>
  <si>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</si>
  <si>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</si>
  <si>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</si>
  <si>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</si>
  <si>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</si>
  <si>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</si>
  <si>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</si>
  <si>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</si>
  <si>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</si>
  <si>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</si>
  <si>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</si>
  <si>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</si>
  <si>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</si>
  <si>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</si>
  <si>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</si>
  <si>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</si>
  <si>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</si>
  <si>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</si>
  <si>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</si>
  <si>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</si>
  <si>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</si>
  <si>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</si>
  <si>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</si>
  <si>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</si>
  <si>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</si>
  <si>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</si>
  <si>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</si>
  <si>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</si>
  <si>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</si>
  <si>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</si>
  <si>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</si>
  <si>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</si>
  <si>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</si>
  <si>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</si>
  <si>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</si>
  <si>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</si>
  <si>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</si>
  <si>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</si>
  <si>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</si>
  <si>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</si>
  <si>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</si>
  <si>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</si>
  <si>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</si>
  <si>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</si>
  <si>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</si>
  <si>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</si>
  <si>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</si>
  <si>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</si>
  <si>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</si>
  <si>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</si>
  <si>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</si>
  <si>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</si>
  <si>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</si>
  <si>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</si>
  <si>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</si>
  <si>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</si>
  <si>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</si>
  <si>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</si>
  <si>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</si>
  <si>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</si>
  <si>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</si>
  <si>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</si>
  <si>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</si>
  <si>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</si>
  <si>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</si>
  <si>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</si>
  <si>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</si>
  <si>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</si>
  <si>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</si>
  <si>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</si>
  <si>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</si>
  <si>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</si>
  <si>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</si>
  <si>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</si>
  <si>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</si>
  <si>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</si>
  <si>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</si>
  <si>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</si>
  <si>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</si>
  <si>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</si>
  <si>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</si>
  <si>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</si>
  <si>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</si>
  <si>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</si>
  <si>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</si>
  <si>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</si>
  <si>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</si>
  <si>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</si>
  <si>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</si>
  <si>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</si>
  <si>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</si>
  <si>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</si>
  <si>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</si>
  <si>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</si>
  <si>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</si>
  <si>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</si>
  <si>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</si>
  <si>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</si>
  <si>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</si>
  <si>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</si>
  <si>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</si>
  <si>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</si>
  <si>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</si>
  <si>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</si>
  <si>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</si>
  <si>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</si>
  <si>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</si>
  <si>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</si>
  <si>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</si>
  <si>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</si>
  <si>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</si>
  <si>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</si>
  <si>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</si>
  <si>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</si>
  <si>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</si>
  <si>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</si>
  <si>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</si>
  <si>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</si>
  <si>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</si>
  <si>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</si>
  <si>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</si>
  <si>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</si>
  <si>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</si>
  <si>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</si>
  <si>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</si>
  <si>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</si>
  <si>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</si>
  <si>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</si>
  <si>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</si>
  <si>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</si>
  <si>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</si>
  <si>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</si>
  <si>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</si>
  <si>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</si>
  <si>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</si>
  <si>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</si>
  <si>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</si>
  <si>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</si>
  <si>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</si>
  <si>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</si>
  <si>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</si>
  <si>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</si>
  <si>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</si>
  <si>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</si>
  <si>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</si>
  <si>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</si>
  <si>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</si>
  <si>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</si>
  <si>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</si>
  <si>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</si>
  <si>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</si>
  <si>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</si>
  <si>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</si>
  <si>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</si>
  <si>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</si>
  <si>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</si>
  <si>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</si>
  <si>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</si>
  <si>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</si>
  <si>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</si>
  <si>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</si>
  <si>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</si>
  <si>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</si>
  <si>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</si>
  <si>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</si>
  <si>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</si>
  <si>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</si>
  <si>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</si>
  <si>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</si>
  <si>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</si>
  <si>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</si>
  <si>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</si>
  <si>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</si>
  <si>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</si>
  <si>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</si>
  <si>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</si>
  <si>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</si>
  <si>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</si>
  <si>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</si>
  <si>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</si>
  <si>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</si>
  <si>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</si>
  <si>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</si>
  <si>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</si>
  <si>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</si>
  <si>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</si>
  <si>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</si>
  <si>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</si>
  <si>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</si>
  <si>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</si>
  <si>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</si>
  <si>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</si>
  <si>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</si>
  <si>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</si>
  <si>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</si>
  <si>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</si>
  <si>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</si>
  <si>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</si>
  <si>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</si>
  <si>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</si>
  <si>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</si>
  <si>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</si>
  <si>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</si>
  <si>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</si>
  <si>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</si>
  <si>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</si>
  <si>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</si>
  <si>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</si>
  <si>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</si>
  <si>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</si>
  <si>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</si>
  <si>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</si>
  <si>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</si>
  <si>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</si>
  <si>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</si>
  <si>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</si>
  <si>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</si>
  <si>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</si>
  <si>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</si>
  <si>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</si>
  <si>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</si>
  <si>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</si>
  <si>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</si>
  <si>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</si>
  <si>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</si>
  <si>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</si>
  <si>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</si>
  <si>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</si>
  <si>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</si>
  <si>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</si>
  <si>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</si>
  <si>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</si>
  <si>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</si>
  <si>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</si>
  <si>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</si>
  <si>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</si>
  <si>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</si>
  <si>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</si>
  <si>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</si>
  <si>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</si>
  <si>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</si>
  <si>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</si>
  <si>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</si>
  <si>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</si>
  <si>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</si>
  <si>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</si>
  <si>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</si>
  <si>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</si>
  <si>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</si>
  <si>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</si>
  <si>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</si>
  <si>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</si>
  <si>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</si>
  <si>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</si>
  <si>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</si>
  <si>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</si>
  <si>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</si>
  <si>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</si>
  <si>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</si>
  <si>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</si>
  <si>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</si>
  <si>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</si>
  <si>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</si>
  <si>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</si>
  <si>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</si>
  <si>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</si>
  <si>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</si>
  <si>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</si>
  <si>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</si>
  <si>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</si>
  <si>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</si>
  <si>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</si>
  <si>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</si>
  <si>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</si>
  <si>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</si>
  <si>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</si>
  <si>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</si>
  <si>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</si>
  <si>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</si>
  <si>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</si>
  <si>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</si>
  <si>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</si>
  <si>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</si>
  <si>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</si>
  <si>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</si>
  <si>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</si>
  <si>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</si>
  <si>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</si>
  <si>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</si>
  <si>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</si>
  <si>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</si>
  <si>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</si>
  <si>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</si>
  <si>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</si>
  <si>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</si>
  <si>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</si>
  <si>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</si>
  <si>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</si>
  <si>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</si>
  <si>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</si>
  <si>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</si>
  <si>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</si>
  <si>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</si>
  <si>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</si>
  <si>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</si>
  <si>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</si>
  <si>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</si>
  <si>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</si>
  <si>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</si>
  <si>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</si>
  <si>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</si>
  <si>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</si>
  <si>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</si>
  <si>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</si>
  <si>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</si>
  <si>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</si>
  <si>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</si>
  <si>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</si>
  <si>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</si>
  <si>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</si>
  <si>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</si>
  <si>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</si>
  <si>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</si>
  <si>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</si>
  <si>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</si>
  <si>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</si>
  <si>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</si>
  <si>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</si>
  <si>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</si>
  <si>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</si>
  <si>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</si>
  <si>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</si>
  <si>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</si>
  <si>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</si>
  <si>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</si>
  <si>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</si>
  <si>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</si>
  <si>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</si>
  <si>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</si>
  <si>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</si>
  <si>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</si>
  <si>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</si>
  <si>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</si>
  <si>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</si>
  <si>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</si>
  <si>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</si>
  <si>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</si>
  <si>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</si>
  <si>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</si>
  <si>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</si>
  <si>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</si>
  <si>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</si>
  <si>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</si>
  <si>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</si>
  <si>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</si>
  <si>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</si>
  <si>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</si>
  <si>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</si>
  <si>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</si>
  <si>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</si>
  <si>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</si>
  <si>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</si>
  <si>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</si>
  <si>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</si>
  <si>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</si>
  <si>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</si>
  <si>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</si>
  <si>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</si>
  <si>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</si>
  <si>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</si>
  <si>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</si>
  <si>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</si>
  <si>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</si>
  <si>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</si>
  <si>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</si>
  <si>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</si>
  <si>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</si>
  <si>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</si>
  <si>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</si>
  <si>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</si>
  <si>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</si>
  <si>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</si>
  <si>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</si>
  <si>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</si>
  <si>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</si>
  <si>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</si>
  <si>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</si>
  <si>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</si>
  <si>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</si>
  <si>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</si>
  <si>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</si>
  <si>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</si>
  <si>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</si>
  <si>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</si>
  <si>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</si>
  <si>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</si>
  <si>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</si>
  <si>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</si>
  <si>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</si>
  <si>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</si>
  <si>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</si>
  <si>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</si>
  <si>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</si>
  <si>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</si>
  <si>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</si>
  <si>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</si>
  <si>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</si>
  <si>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</si>
  <si>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</si>
  <si>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</si>
  <si>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</si>
  <si>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</si>
  <si>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</si>
  <si>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</si>
  <si>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</si>
  <si>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</si>
  <si>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</si>
  <si>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</si>
  <si>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</si>
  <si>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</si>
  <si>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</si>
  <si>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</si>
  <si>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</si>
  <si>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</si>
  <si>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</si>
  <si>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</si>
  <si>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</si>
  <si>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</si>
  <si>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</si>
  <si>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</si>
  <si>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</si>
  <si>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</si>
  <si>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</si>
  <si>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</si>
  <si>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</si>
  <si>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</si>
  <si>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</si>
  <si>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</si>
  <si>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</si>
  <si>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</si>
  <si>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</si>
  <si>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</si>
  <si>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</si>
  <si>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</si>
  <si>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</si>
  <si>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</si>
  <si>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</si>
  <si>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</si>
  <si>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</si>
  <si>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</si>
  <si>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</si>
  <si>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</si>
  <si>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</si>
  <si>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</si>
  <si>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</si>
  <si>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</si>
  <si>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</si>
  <si>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</si>
  <si>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</si>
  <si>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</si>
  <si>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</si>
  <si>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</si>
  <si>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</si>
  <si>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</si>
  <si>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</si>
  <si>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</si>
  <si>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</si>
  <si>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</si>
  <si>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</si>
  <si>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</si>
  <si>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</si>
  <si>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</si>
  <si>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</si>
  <si>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</si>
  <si>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</si>
  <si>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</si>
  <si>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</si>
  <si>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</si>
  <si>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</si>
  <si>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</si>
  <si>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</si>
  <si>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</si>
  <si>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</si>
  <si>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</si>
  <si>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</si>
  <si>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</si>
  <si>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</si>
  <si>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</si>
  <si>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</si>
  <si>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</si>
  <si>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</si>
  <si>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</si>
  <si>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</si>
  <si>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</si>
  <si>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</si>
  <si>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</si>
  <si>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</si>
  <si>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</si>
  <si>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</si>
  <si>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</si>
  <si>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</si>
  <si>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</si>
  <si>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</si>
  <si>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</si>
  <si>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</si>
  <si>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</si>
  <si>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</si>
  <si>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</si>
  <si>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</si>
  <si>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</si>
  <si>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</si>
  <si>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</si>
  <si>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</si>
  <si>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</si>
  <si>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</si>
  <si>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</si>
  <si>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</si>
  <si>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</si>
  <si>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</si>
  <si>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</si>
  <si>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</si>
  <si>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</si>
  <si>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</si>
  <si>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</si>
  <si>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</si>
  <si>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</si>
  <si>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</si>
  <si>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</si>
  <si>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</si>
  <si>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</si>
  <si>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</si>
  <si>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</si>
  <si>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</si>
  <si>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</si>
  <si>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</si>
  <si>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</si>
  <si>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</si>
  <si>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</si>
  <si>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</si>
  <si>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</si>
  <si>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</si>
  <si>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</si>
  <si>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</si>
  <si>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</si>
  <si>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</si>
  <si>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</si>
  <si>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</si>
  <si>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</si>
  <si>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</si>
  <si>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</si>
  <si>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</si>
  <si>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</si>
  <si>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</si>
  <si>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</si>
  <si>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</si>
  <si>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</si>
  <si>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</si>
  <si>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</si>
  <si>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</si>
  <si>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</si>
  <si>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</si>
  <si>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</si>
  <si>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</si>
  <si>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</si>
  <si>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</si>
  <si>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</si>
  <si>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</si>
  <si>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</si>
  <si>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</si>
  <si>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</si>
  <si>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</si>
  <si>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</si>
  <si>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</si>
  <si>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</si>
  <si>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</si>
  <si>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</si>
  <si>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</si>
  <si>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</si>
  <si>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</si>
  <si>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</si>
  <si>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</si>
  <si>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</si>
  <si>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</si>
  <si>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</si>
  <si>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</si>
  <si>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</si>
  <si>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</si>
  <si>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</si>
  <si>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</si>
  <si>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</si>
  <si>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</si>
  <si>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</si>
  <si>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</si>
  <si>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</si>
  <si>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</si>
  <si>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</si>
  <si>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</si>
  <si>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</si>
  <si>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</si>
  <si>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</si>
  <si>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</si>
  <si>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</si>
  <si>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</si>
  <si>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</si>
  <si>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</si>
  <si>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</si>
  <si>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</si>
  <si>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</si>
  <si>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</si>
  <si>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</si>
  <si>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</si>
  <si>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</si>
  <si>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</si>
  <si>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</si>
  <si>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</si>
  <si>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</si>
  <si>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</si>
  <si>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</si>
  <si>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</si>
  <si>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</si>
  <si>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</si>
  <si>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</si>
  <si>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</si>
  <si>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</si>
  <si>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</si>
  <si>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</si>
  <si>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</si>
  <si>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</si>
  <si>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</si>
  <si>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</si>
  <si>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</si>
  <si>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</si>
  <si>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</si>
  <si>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</si>
  <si>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</si>
  <si>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</si>
  <si>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</si>
  <si>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</si>
  <si>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</si>
  <si>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</si>
  <si>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</si>
  <si>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</si>
  <si>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</si>
  <si>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</si>
  <si>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</si>
  <si>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</si>
  <si>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</si>
  <si>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</si>
  <si>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</si>
  <si>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</si>
  <si>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</si>
  <si>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</si>
  <si>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</si>
  <si>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</si>
  <si>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</si>
  <si>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</si>
  <si>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</si>
  <si>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</si>
  <si>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</si>
  <si>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</si>
  <si>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</si>
  <si>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</si>
  <si>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</si>
  <si>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</si>
  <si>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</si>
  <si>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</si>
  <si>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</si>
  <si>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</si>
  <si>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</si>
  <si>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</si>
  <si>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</si>
  <si>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</si>
  <si>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</si>
  <si>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</si>
  <si>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</si>
  <si>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</si>
  <si>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</si>
  <si>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</si>
  <si>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</si>
  <si>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</si>
  <si>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</si>
  <si>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</si>
  <si>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</si>
  <si>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</si>
  <si>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</si>
  <si>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</si>
  <si>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</si>
  <si>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</si>
  <si>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</si>
  <si>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</si>
  <si>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</si>
  <si>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</si>
  <si>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</si>
  <si>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</si>
  <si>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</si>
  <si>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</si>
  <si>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</si>
  <si>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</si>
  <si>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</si>
  <si>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</si>
  <si>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</si>
  <si>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</si>
  <si>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</si>
  <si>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</si>
  <si>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</si>
  <si>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</si>
  <si>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</si>
  <si>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</si>
  <si>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</si>
  <si>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</si>
  <si>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</si>
  <si>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</si>
  <si>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</si>
  <si>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</si>
  <si>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</si>
  <si>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</si>
  <si>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</si>
  <si>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</si>
  <si>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</si>
  <si>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</si>
  <si>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</si>
  <si>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</si>
  <si>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</si>
  <si>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</si>
  <si>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</si>
  <si>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</si>
  <si>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</si>
  <si>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</si>
  <si>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</si>
  <si>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</si>
  <si>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</si>
  <si>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</si>
  <si>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</si>
  <si>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</si>
  <si>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</si>
  <si>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</si>
  <si>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</si>
  <si>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</si>
  <si>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</si>
  <si>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</si>
  <si>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</si>
  <si>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</si>
  <si>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</si>
  <si>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</si>
  <si>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</si>
  <si>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</si>
  <si>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</si>
  <si>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</si>
  <si>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</si>
  <si>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</si>
  <si>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</si>
  <si>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</si>
  <si>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</si>
  <si>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</si>
  <si>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</si>
  <si>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</si>
  <si>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</si>
  <si>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</si>
  <si>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</si>
  <si>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</si>
  <si>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</si>
  <si>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</si>
  <si>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</si>
  <si>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</si>
  <si>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</si>
  <si>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</si>
  <si>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</si>
  <si>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</si>
  <si>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</si>
  <si>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</si>
  <si>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</si>
  <si>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</si>
  <si>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</si>
  <si>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</si>
  <si>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</si>
  <si>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</si>
  <si>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</si>
  <si>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</si>
  <si>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</si>
  <si>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</si>
  <si>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</si>
  <si>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</si>
  <si>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</si>
  <si>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</si>
  <si>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</si>
  <si>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</si>
  <si>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</si>
  <si>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</si>
  <si>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</si>
  <si>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</si>
  <si>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</si>
  <si>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</si>
  <si>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</si>
  <si>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</si>
  <si>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</si>
  <si>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</si>
  <si>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</si>
  <si>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</si>
  <si>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</si>
  <si>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</si>
  <si>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</si>
  <si>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</si>
  <si>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</si>
  <si>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</si>
  <si>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</si>
  <si>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</si>
  <si>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</si>
  <si>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</si>
  <si>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</si>
  <si>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</si>
  <si>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</si>
  <si>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</si>
  <si>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</si>
  <si>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</si>
  <si>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</si>
  <si>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</si>
  <si>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</si>
  <si>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</si>
  <si>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</si>
  <si>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</si>
  <si>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</si>
  <si>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</si>
  <si>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</si>
  <si>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</si>
  <si>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</si>
  <si>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</si>
  <si>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</si>
  <si>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</si>
  <si>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</si>
  <si>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</si>
  <si>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</si>
  <si>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</si>
  <si>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</si>
  <si>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</si>
  <si>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</si>
  <si>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</si>
  <si>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</si>
  <si>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</si>
  <si>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</si>
  <si>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</si>
  <si>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</si>
  <si>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</si>
  <si>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</si>
  <si>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</si>
  <si>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</si>
  <si>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</si>
  <si>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</si>
  <si>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</si>
  <si>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</si>
  <si>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</si>
  <si>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</si>
  <si>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</si>
  <si>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</si>
  <si>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</si>
  <si>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</si>
  <si>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</si>
  <si>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</si>
  <si>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</si>
  <si>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</si>
  <si>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</si>
  <si>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</si>
  <si>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</si>
  <si>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</si>
  <si>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</si>
  <si>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</si>
  <si>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</si>
  <si>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</si>
  <si>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</si>
  <si>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</si>
  <si>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</si>
  <si>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</si>
  <si>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</si>
  <si>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</si>
  <si>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</si>
  <si>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</si>
  <si>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</si>
  <si>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</si>
  <si>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</si>
  <si>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</si>
  <si>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</si>
  <si>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</si>
  <si>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</si>
  <si>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</si>
  <si>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</si>
  <si>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</si>
  <si>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</si>
  <si>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</si>
  <si>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</si>
  <si>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</si>
  <si>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</si>
  <si>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</si>
  <si>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</si>
  <si>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</si>
  <si>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</si>
  <si>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</si>
  <si>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</si>
  <si>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</si>
  <si>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</si>
  <si>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</si>
  <si>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</si>
  <si>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</si>
  <si>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</si>
  <si>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</si>
  <si>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</si>
  <si>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</si>
  <si>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</si>
  <si>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</si>
  <si>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</si>
  <si>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</si>
  <si>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</si>
  <si>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</si>
  <si>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</si>
  <si>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</si>
  <si>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</si>
  <si>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</si>
  <si>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</si>
  <si>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</si>
  <si>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</si>
  <si>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</si>
  <si>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</si>
  <si>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</si>
  <si>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</si>
  <si>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</si>
  <si>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</si>
  <si>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</si>
  <si>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</si>
  <si>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</si>
  <si>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</si>
  <si>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</si>
  <si>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</si>
  <si>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</si>
  <si>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</si>
  <si>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</si>
  <si>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</si>
  <si>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</si>
  <si>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</si>
  <si>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</si>
  <si>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</si>
  <si>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</si>
  <si>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</si>
  <si>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</si>
  <si>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</si>
  <si>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</si>
  <si>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</si>
  <si>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</si>
  <si>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</si>
  <si>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</si>
  <si>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</si>
  <si>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</si>
  <si>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</si>
  <si>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</si>
  <si>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</si>
  <si>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</si>
  <si>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</si>
  <si>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</si>
  <si>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</si>
  <si>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</si>
  <si>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</si>
  <si>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</si>
  <si>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</si>
  <si>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</si>
  <si>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</si>
  <si>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</si>
  <si>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</si>
  <si>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</si>
  <si>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</si>
  <si>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</si>
  <si>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</si>
  <si>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</si>
  <si>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</si>
  <si>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</si>
  <si>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</si>
  <si>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</si>
  <si>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</si>
  <si>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</si>
  <si>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</si>
  <si>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</si>
  <si>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</si>
  <si>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</si>
  <si>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</si>
  <si>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</si>
  <si>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</si>
  <si>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</si>
  <si>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</si>
  <si>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</si>
  <si>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</si>
  <si>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</si>
  <si>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</si>
  <si>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</si>
  <si>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</si>
  <si>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</si>
  <si>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</si>
  <si>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</si>
  <si>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</si>
  <si>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</si>
  <si>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</si>
  <si>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</si>
  <si>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</si>
  <si>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</si>
  <si>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</si>
  <si>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</si>
  <si>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</si>
  <si>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</si>
  <si>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</si>
  <si>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</si>
  <si>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</si>
  <si>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</si>
  <si>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</si>
  <si>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</si>
  <si>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</si>
  <si>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</si>
  <si>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</si>
  <si>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</si>
  <si>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</si>
  <si>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</si>
  <si>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</si>
  <si>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</si>
  <si>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</si>
  <si>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</si>
  <si>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</si>
  <si>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</si>
  <si>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</si>
  <si>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</si>
  <si>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</si>
  <si>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</si>
  <si>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</si>
  <si>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</si>
  <si>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</si>
  <si>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</si>
  <si>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</si>
  <si>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</si>
  <si>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</si>
  <si>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</si>
  <si>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</si>
  <si>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</si>
  <si>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</si>
  <si>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</si>
  <si>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</si>
  <si>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</si>
  <si>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</si>
  <si>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</si>
  <si>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</si>
  <si>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</si>
  <si>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</si>
  <si>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</si>
  <si>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</si>
  <si>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</si>
  <si>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</si>
  <si>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</si>
  <si>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</si>
  <si>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</si>
  <si>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</si>
  <si>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</si>
  <si>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</si>
  <si>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</si>
  <si>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</si>
  <si>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</si>
  <si>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</si>
  <si>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</si>
  <si>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</si>
  <si>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</si>
  <si>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</si>
  <si>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</si>
  <si>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</si>
  <si>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</si>
  <si>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</si>
  <si>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</si>
  <si>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</si>
  <si>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</si>
  <si>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</si>
  <si>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</si>
  <si>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</si>
  <si>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</si>
  <si>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</si>
  <si>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</si>
  <si>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</si>
  <si>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</si>
  <si>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</si>
  <si>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</si>
  <si>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</si>
  <si>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</si>
  <si>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</si>
  <si>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</si>
  <si>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</si>
  <si>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</si>
  <si>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</si>
  <si>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</si>
  <si>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</si>
  <si>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</si>
  <si>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</si>
  <si>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</si>
  <si>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</si>
  <si>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</si>
  <si>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</si>
  <si>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</si>
  <si>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</si>
  <si>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</si>
  <si>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</si>
  <si>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</si>
  <si>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</si>
  <si>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</si>
  <si>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</si>
  <si>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</si>
  <si>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</si>
  <si>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</si>
  <si>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</si>
  <si>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</si>
  <si>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</si>
  <si>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</si>
  <si>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</si>
  <si>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</si>
  <si>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</si>
  <si>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</si>
  <si>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</si>
  <si>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</si>
  <si>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</si>
  <si>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</si>
  <si>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</si>
  <si>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</si>
  <si>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</si>
  <si>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</si>
  <si>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</si>
  <si>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</si>
  <si>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</si>
  <si>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</si>
  <si>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</si>
  <si>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</si>
  <si>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</si>
  <si>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</si>
  <si>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</si>
  <si>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</si>
  <si>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</si>
  <si>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</si>
  <si>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</si>
  <si>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</si>
  <si>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</si>
  <si>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</si>
  <si>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</si>
  <si>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</si>
  <si>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</si>
  <si>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</si>
  <si>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</si>
  <si>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</si>
  <si>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</si>
  <si>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</si>
  <si>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</si>
  <si>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</si>
  <si>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</si>
  <si>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</si>
  <si>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</si>
  <si>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</si>
  <si>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</si>
  <si>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</si>
  <si>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</si>
  <si>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</si>
  <si>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</si>
  <si>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</si>
  <si>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</si>
  <si>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</si>
  <si>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</si>
  <si>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</si>
  <si>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</si>
  <si>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</si>
  <si>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</si>
  <si>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</si>
  <si>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</si>
  <si>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</si>
  <si>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</si>
  <si>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</si>
  <si>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</si>
  <si>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</si>
  <si>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</si>
  <si>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</si>
  <si>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</si>
  <si>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</si>
  <si>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</si>
  <si>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</si>
  <si>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</si>
  <si>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</si>
  <si>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</si>
  <si>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</si>
  <si>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</si>
  <si>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</si>
  <si>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</si>
  <si>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</si>
  <si>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</si>
  <si>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</si>
  <si>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</si>
  <si>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</si>
  <si>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</si>
  <si>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</si>
  <si>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</si>
  <si>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</si>
  <si>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</si>
  <si>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</si>
  <si>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</si>
  <si>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</si>
  <si>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</si>
  <si>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</si>
  <si>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</si>
  <si>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</si>
  <si>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</si>
  <si>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</si>
  <si>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</si>
  <si>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</si>
  <si>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</si>
  <si>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</si>
  <si>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</si>
  <si>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</si>
  <si>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</si>
  <si>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</si>
  <si>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</si>
  <si>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</si>
  <si>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</si>
  <si>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</si>
  <si>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</si>
  <si>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</si>
  <si>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</si>
  <si>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</si>
  <si>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</si>
  <si>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</si>
  <si>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</si>
  <si>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</si>
  <si>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</si>
  <si>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</si>
  <si>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</si>
  <si>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</si>
  <si>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</si>
  <si>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</si>
  <si>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</si>
  <si>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</si>
  <si>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</si>
  <si>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</si>
  <si>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</si>
  <si>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</si>
  <si>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</si>
  <si>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</si>
  <si>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</si>
  <si>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</si>
  <si>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</si>
  <si>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</si>
  <si>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</si>
  <si>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</si>
  <si>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</si>
  <si>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</si>
  <si>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</si>
  <si>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</si>
  <si>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</si>
  <si>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</si>
  <si>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</si>
  <si>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</si>
  <si>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</si>
  <si>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</si>
  <si>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</si>
  <si>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</si>
  <si>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</si>
  <si>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</si>
  <si>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</si>
  <si>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</si>
  <si>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</si>
  <si>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</si>
  <si>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</si>
  <si>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</si>
  <si>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</si>
  <si>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</si>
  <si>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</si>
  <si>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</si>
  <si>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</si>
  <si>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</si>
  <si>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</si>
  <si>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</si>
  <si>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</si>
  <si>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</si>
  <si>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</si>
  <si>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</si>
  <si>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</si>
  <si>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</si>
  <si>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</si>
  <si>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</si>
  <si>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</si>
  <si>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</si>
  <si>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</si>
  <si>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</si>
  <si>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</si>
  <si>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</si>
  <si>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</si>
  <si>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</si>
  <si>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</si>
  <si>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</si>
  <si>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</si>
  <si>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</si>
  <si>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</si>
  <si>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</si>
  <si>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</si>
  <si>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</si>
  <si>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</si>
  <si>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</si>
  <si>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</si>
  <si>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</si>
  <si>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</si>
  <si>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</si>
  <si>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</si>
  <si>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</si>
  <si>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</si>
  <si>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</si>
  <si>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</si>
  <si>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</si>
  <si>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</si>
  <si>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</si>
  <si>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</si>
  <si>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</si>
  <si>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</si>
  <si>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</si>
  <si>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</si>
  <si>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</si>
  <si>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</si>
  <si>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</si>
  <si>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</si>
  <si>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</si>
  <si>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</si>
  <si>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</si>
  <si>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</si>
  <si>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</si>
  <si>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</si>
  <si>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</si>
  <si>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</si>
  <si>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</si>
  <si>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</si>
  <si>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</si>
  <si>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</si>
  <si>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</si>
  <si>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</si>
  <si>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</si>
  <si>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</si>
  <si>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</si>
  <si>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</si>
  <si>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</si>
  <si>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</si>
  <si>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</si>
  <si>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</si>
  <si>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</si>
  <si>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</si>
  <si>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</si>
  <si>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</si>
  <si>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</si>
  <si>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</si>
  <si>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</si>
  <si>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</si>
  <si>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</si>
  <si>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</si>
  <si>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</si>
  <si>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</si>
  <si>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</si>
  <si>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</si>
  <si>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</si>
  <si>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</si>
  <si>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</si>
  <si>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</si>
  <si>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</si>
  <si>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</si>
  <si>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</si>
  <si>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</si>
  <si>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</si>
  <si>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</si>
  <si>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</si>
  <si>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</si>
  <si>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</si>
  <si>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</si>
  <si>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</si>
  <si>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</si>
  <si>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</si>
  <si>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</si>
  <si>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</si>
  <si>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</si>
  <si>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</si>
  <si>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</si>
  <si>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</si>
  <si>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</si>
  <si>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</si>
  <si>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</si>
  <si>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</si>
  <si>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</si>
  <si>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</si>
  <si>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</si>
  <si>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</si>
  <si>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</si>
  <si>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</si>
  <si>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</si>
  <si>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</si>
  <si>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</si>
  <si>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</si>
  <si>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</si>
  <si>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</si>
  <si>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</si>
  <si>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</si>
  <si>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</si>
  <si>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</si>
  <si>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</si>
  <si>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</si>
  <si>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</si>
  <si>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</si>
  <si>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</si>
  <si>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</si>
  <si>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</si>
  <si>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</si>
  <si>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</si>
  <si>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</si>
  <si>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</si>
  <si>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</si>
  <si>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</si>
  <si>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</si>
  <si>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</si>
  <si>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</si>
  <si>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</si>
  <si>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</si>
  <si>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</si>
  <si>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</si>
  <si>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</si>
  <si>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</si>
  <si>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</si>
  <si>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</si>
  <si>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</si>
  <si>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</si>
  <si>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</si>
  <si>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</si>
  <si>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</si>
  <si>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</si>
  <si>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</si>
  <si>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</si>
  <si>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</si>
  <si>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</si>
  <si>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</si>
  <si>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</si>
  <si>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</si>
  <si>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</si>
  <si>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</si>
  <si>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</si>
  <si>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</si>
  <si>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</si>
  <si>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</si>
  <si>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</si>
  <si>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</si>
  <si>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</si>
  <si>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</si>
  <si>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</si>
  <si>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</si>
  <si>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</si>
  <si>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</si>
  <si>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</si>
  <si>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</si>
  <si>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</si>
  <si>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</si>
  <si>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</si>
  <si>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</si>
  <si>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</si>
  <si>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</si>
  <si>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</si>
  <si>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</si>
  <si>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</si>
  <si>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</si>
  <si>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</si>
  <si>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</si>
  <si>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</si>
  <si>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</si>
  <si>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</si>
  <si>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</si>
  <si>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</si>
  <si>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</si>
  <si>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</si>
  <si>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</si>
  <si>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</si>
  <si>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</si>
  <si>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</si>
  <si>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</si>
  <si>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</si>
  <si>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</si>
  <si>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</si>
  <si>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</si>
  <si>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</si>
  <si>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</si>
  <si>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</si>
  <si>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</si>
  <si>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</si>
  <si>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</si>
  <si>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</si>
  <si>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</si>
  <si>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</si>
  <si>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</si>
  <si>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</si>
  <si>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</si>
  <si>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</si>
  <si>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</si>
  <si>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</si>
  <si>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</si>
  <si>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</si>
  <si>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</si>
  <si>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</si>
  <si>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</si>
  <si>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</si>
  <si>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</si>
  <si>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</si>
  <si>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</si>
  <si>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</si>
  <si>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</si>
  <si>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</si>
  <si>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</si>
  <si>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</si>
  <si>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</si>
  <si>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</si>
  <si>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</si>
  <si>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</si>
  <si>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</si>
  <si>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</si>
  <si>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</si>
  <si>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</si>
  <si>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</si>
  <si>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</si>
  <si>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</si>
  <si>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</si>
  <si>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</si>
  <si>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</si>
  <si>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</si>
  <si>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</si>
  <si>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</si>
  <si>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</si>
  <si>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</si>
  <si>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</si>
  <si>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</si>
  <si>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</si>
  <si>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</si>
  <si>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</si>
  <si>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</si>
  <si>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</si>
  <si>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</si>
  <si>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</si>
  <si>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</si>
  <si>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</si>
  <si>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</si>
  <si>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</si>
  <si>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</si>
  <si>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</si>
  <si>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</si>
  <si>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</si>
  <si>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</si>
  <si>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</si>
  <si>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</si>
  <si>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</si>
  <si>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</si>
  <si>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</si>
  <si>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</si>
  <si>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</si>
  <si>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</si>
  <si>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</si>
  <si>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</si>
  <si>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</si>
  <si>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</si>
  <si>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</si>
  <si>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</si>
  <si>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</si>
  <si>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</si>
  <si>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</si>
  <si>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</si>
  <si>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</si>
  <si>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</si>
  <si>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</si>
  <si>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</si>
  <si>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</si>
  <si>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</si>
  <si>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</si>
  <si>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</si>
  <si>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</si>
  <si>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</si>
  <si>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</si>
  <si>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</si>
  <si>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</si>
  <si>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</si>
  <si>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</si>
  <si>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</si>
  <si>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</si>
  <si>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</si>
  <si>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</si>
  <si>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</si>
  <si>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</si>
  <si>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</si>
  <si>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</si>
  <si>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</si>
  <si>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</si>
  <si>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</si>
  <si>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</si>
  <si>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</si>
  <si>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</si>
  <si>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</si>
  <si>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</si>
  <si>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</si>
  <si>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</si>
  <si>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</si>
  <si>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</si>
  <si>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</si>
  <si>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</si>
  <si>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</si>
  <si>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</si>
  <si>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</si>
  <si>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</si>
  <si>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</si>
  <si>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</si>
  <si>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</si>
  <si>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</si>
  <si>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</si>
  <si>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</si>
  <si>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</si>
  <si>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</si>
  <si>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</si>
  <si>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</si>
  <si>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</si>
  <si>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</si>
  <si>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</si>
  <si>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</si>
  <si>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</si>
  <si>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</si>
  <si>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</si>
  <si>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</si>
  <si>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</si>
  <si>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</si>
  <si>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</si>
  <si>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</si>
  <si>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</si>
  <si>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</si>
  <si>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</si>
  <si>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</si>
  <si>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</si>
  <si>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</si>
  <si>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</si>
  <si>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</si>
  <si>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</si>
  <si>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</si>
  <si>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</si>
  <si>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</si>
  <si>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</si>
  <si>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</si>
  <si>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</si>
  <si>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</si>
  <si>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</si>
  <si>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</si>
  <si>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</si>
  <si>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</si>
  <si>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</si>
  <si>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</si>
  <si>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</si>
  <si>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</si>
  <si>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</si>
  <si>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</si>
  <si>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</si>
  <si>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</si>
  <si>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</si>
  <si>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</si>
  <si>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</si>
  <si>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</si>
  <si>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</si>
  <si>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</si>
  <si>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</si>
  <si>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</si>
  <si>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</si>
  <si>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</si>
  <si>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</si>
  <si>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</si>
  <si>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</si>
  <si>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</si>
  <si>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</si>
  <si>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</si>
  <si>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</si>
  <si>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</si>
  <si>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</si>
  <si>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</si>
  <si>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</si>
  <si>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</si>
  <si>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</si>
  <si>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</si>
  <si>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</si>
  <si>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</si>
  <si>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</si>
  <si>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</si>
  <si>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</si>
  <si>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</si>
  <si>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</si>
  <si>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</si>
  <si>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</si>
  <si>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</si>
  <si>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</si>
  <si>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</si>
  <si>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</si>
  <si>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</si>
  <si>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</si>
  <si>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</si>
  <si>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</si>
  <si>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</si>
  <si>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</si>
  <si>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</si>
  <si>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</si>
  <si>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</si>
  <si>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</si>
  <si>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</si>
  <si>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</si>
  <si>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</si>
  <si>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</si>
  <si>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</si>
  <si>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</si>
  <si>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</si>
  <si>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</si>
  <si>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</si>
  <si>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</si>
  <si>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</si>
  <si>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</si>
  <si>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</si>
  <si>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</si>
  <si>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</si>
  <si>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</si>
  <si>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</si>
  <si>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</si>
  <si>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</si>
  <si>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</si>
  <si>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</si>
  <si>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</si>
  <si>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</si>
  <si>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</si>
  <si>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</si>
  <si>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</si>
  <si>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</si>
  <si>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</si>
  <si>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</si>
  <si>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</si>
  <si>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</si>
  <si>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</si>
  <si>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</si>
  <si>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</si>
  <si>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</si>
  <si>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</si>
  <si>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</si>
  <si>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</si>
  <si>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</si>
  <si>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</si>
  <si>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</si>
  <si>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</si>
  <si>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</si>
  <si>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</si>
  <si>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</si>
  <si>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</si>
  <si>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</si>
  <si>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</si>
  <si>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</si>
  <si>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</si>
  <si>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</si>
  <si>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</si>
  <si>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</si>
  <si>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</si>
  <si>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</si>
  <si>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</si>
  <si>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</si>
  <si>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</si>
  <si>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</si>
  <si>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</si>
  <si>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</si>
  <si>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</si>
  <si>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</si>
  <si>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</si>
  <si>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</si>
  <si>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</si>
  <si>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</si>
  <si>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</si>
  <si>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</si>
  <si>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</si>
  <si>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</si>
  <si>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</si>
  <si>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</si>
  <si>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</si>
  <si>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</si>
  <si>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</si>
  <si>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</si>
  <si>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</si>
  <si>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</si>
  <si>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</si>
  <si>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</si>
  <si>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</si>
  <si>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</si>
  <si>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</si>
  <si>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</si>
  <si>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</si>
  <si>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</si>
  <si>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</si>
  <si>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</si>
  <si>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</si>
  <si>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</si>
  <si>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</si>
  <si>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</si>
  <si>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</si>
  <si>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</si>
  <si>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</si>
  <si>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</si>
  <si>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</si>
  <si>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</si>
  <si>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</si>
  <si>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</si>
  <si>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</si>
  <si>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</si>
  <si>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</si>
  <si>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</si>
  <si>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</si>
  <si>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</si>
  <si>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</si>
  <si>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</si>
  <si>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</si>
  <si>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</si>
  <si>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</si>
  <si>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</si>
  <si>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</si>
  <si>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</si>
  <si>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</si>
  <si>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</si>
  <si>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</si>
  <si>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</si>
  <si>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</si>
  <si>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</si>
  <si>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</si>
  <si>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</si>
  <si>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</si>
  <si>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</si>
  <si>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</si>
  <si>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</si>
  <si>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</si>
  <si>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</si>
  <si>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</si>
  <si>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</si>
  <si>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</si>
  <si>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</si>
  <si>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</si>
  <si>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</si>
  <si>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</si>
  <si>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</si>
  <si>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</si>
  <si>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</si>
  <si>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</si>
  <si>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</si>
  <si>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</si>
  <si>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</si>
  <si>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</si>
  <si>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</si>
  <si>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</si>
  <si>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</si>
  <si>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</si>
  <si>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</si>
  <si>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</si>
  <si>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</si>
  <si>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</si>
  <si>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</si>
  <si>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</si>
  <si>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</si>
  <si>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</si>
  <si>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</si>
  <si>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</si>
  <si>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</si>
  <si>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</si>
  <si>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</si>
  <si>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</si>
  <si>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</si>
  <si>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</si>
  <si>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</si>
  <si>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</si>
  <si>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</si>
  <si>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</si>
  <si>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</si>
  <si>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</si>
  <si>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</si>
  <si>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</si>
  <si>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</si>
  <si>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</si>
  <si>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</si>
  <si>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</si>
  <si>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</si>
  <si>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</si>
  <si>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</si>
  <si>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</si>
  <si>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</si>
  <si>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</si>
  <si>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</si>
  <si>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</si>
  <si>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</si>
  <si>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</si>
  <si>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</si>
  <si>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</si>
  <si>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</si>
  <si>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</si>
  <si>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</si>
  <si>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</si>
  <si>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</si>
  <si>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</si>
  <si>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</si>
  <si>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</si>
  <si>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</si>
  <si>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</si>
  <si>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</si>
  <si>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</si>
  <si>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</si>
  <si>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</si>
  <si>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</si>
  <si>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</si>
  <si>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</si>
  <si>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</si>
  <si>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</si>
  <si>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</si>
  <si>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</si>
  <si>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</si>
  <si>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</si>
  <si>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</si>
  <si>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</si>
  <si>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</si>
  <si>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</si>
  <si>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</si>
  <si>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</si>
  <si>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</si>
  <si>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</si>
  <si>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</si>
  <si>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</si>
  <si>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</si>
  <si>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</si>
  <si>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</si>
  <si>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</si>
  <si>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</si>
  <si>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</si>
  <si>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</si>
  <si>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</si>
  <si>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</si>
  <si>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</si>
  <si>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</si>
  <si>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</si>
  <si>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</si>
  <si>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</si>
  <si>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</si>
  <si>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</si>
  <si>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</si>
  <si>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</si>
  <si>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</si>
  <si>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</si>
  <si>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</si>
  <si>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</si>
  <si>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</si>
  <si>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</si>
  <si>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</si>
  <si>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</si>
  <si>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</si>
  <si>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</si>
  <si>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</si>
  <si>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</si>
  <si>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</si>
  <si>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</si>
  <si>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</si>
  <si>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</si>
  <si>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</si>
  <si>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</si>
  <si>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</si>
  <si>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</si>
  <si>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</si>
  <si>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</si>
  <si>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</si>
  <si>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</si>
  <si>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</si>
  <si>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</si>
  <si>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</si>
  <si>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</si>
  <si>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</si>
  <si>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</si>
  <si>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</si>
  <si>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</si>
  <si>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</si>
  <si>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</si>
  <si>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</si>
  <si>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</si>
  <si>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</si>
  <si>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</si>
  <si>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</si>
  <si>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</si>
  <si>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</si>
  <si>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</si>
  <si>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</si>
  <si>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</si>
  <si>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</si>
  <si>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</si>
  <si>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</si>
  <si>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</si>
  <si>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</si>
  <si>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</si>
  <si>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</si>
  <si>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</si>
  <si>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</si>
  <si>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</si>
  <si>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</si>
  <si>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</si>
  <si>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</si>
  <si>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</si>
  <si>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</si>
  <si>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</si>
  <si>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</si>
  <si>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</si>
  <si>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</si>
  <si>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</si>
  <si>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</si>
  <si>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</si>
  <si>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</si>
  <si>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</si>
  <si>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</si>
  <si>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</si>
  <si>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</si>
  <si>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</si>
  <si>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</si>
  <si>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</si>
  <si>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</si>
  <si>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</si>
  <si>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</si>
  <si>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</si>
  <si>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</si>
  <si>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</si>
  <si>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</si>
  <si>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</si>
  <si>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</si>
  <si>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</si>
  <si>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</si>
  <si>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</si>
  <si>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</si>
  <si>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</si>
  <si>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</si>
  <si>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</si>
  <si>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</si>
  <si>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</si>
  <si>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</si>
  <si>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</si>
  <si>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</si>
  <si>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</si>
  <si>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</si>
  <si>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</si>
  <si>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</si>
  <si>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</si>
  <si>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</si>
  <si>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</si>
  <si>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</si>
  <si>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</si>
  <si>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</si>
  <si>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</si>
  <si>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</si>
  <si>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</si>
  <si>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</si>
  <si>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</si>
  <si>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</si>
  <si>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</si>
  <si>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</si>
  <si>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</si>
  <si>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</si>
  <si>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</si>
  <si>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</si>
  <si>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</si>
  <si>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</si>
  <si>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</si>
  <si>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</si>
  <si>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</si>
  <si>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</si>
  <si>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</si>
  <si>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</si>
  <si>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</si>
  <si>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</si>
  <si>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</si>
  <si>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</si>
  <si>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</si>
  <si>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</si>
  <si>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</si>
  <si>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</si>
  <si>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</si>
  <si>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</si>
  <si>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</si>
  <si>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</si>
  <si>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</si>
  <si>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</si>
  <si>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</si>
  <si>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</si>
  <si>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</si>
  <si>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</si>
  <si>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</si>
  <si>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</si>
  <si>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</si>
  <si>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</si>
  <si>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</si>
  <si>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</si>
  <si>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</si>
  <si>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</si>
  <si>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</si>
  <si>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</si>
  <si>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</si>
  <si>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</si>
  <si>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</si>
  <si>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</si>
  <si>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</si>
  <si>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</si>
  <si>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</si>
  <si>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</si>
  <si>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</si>
  <si>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</si>
  <si>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</si>
  <si>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</si>
  <si>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</si>
  <si>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</si>
  <si>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</si>
  <si>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</si>
  <si>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</si>
  <si>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</si>
  <si>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</si>
  <si>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</si>
  <si>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</si>
  <si>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</si>
  <si>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</si>
  <si>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</si>
  <si>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</si>
  <si>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</si>
  <si>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</si>
  <si>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</si>
  <si>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</si>
  <si>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</si>
  <si>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</si>
  <si>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</si>
  <si>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</si>
  <si>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</si>
  <si>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</si>
  <si>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</si>
  <si>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</si>
  <si>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</si>
  <si>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</si>
  <si>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</si>
  <si>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</si>
  <si>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</si>
  <si>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</si>
  <si>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</si>
  <si>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</si>
  <si>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</si>
  <si>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</si>
  <si>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</si>
  <si>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</si>
  <si>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</si>
  <si>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</si>
  <si>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</si>
  <si>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</si>
  <si>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</si>
  <si>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</si>
  <si>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</si>
  <si>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</si>
  <si>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</si>
  <si>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</si>
  <si>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</si>
  <si>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</si>
  <si>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</si>
  <si>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</si>
  <si>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</si>
  <si>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</si>
  <si>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</si>
  <si>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</si>
  <si>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</si>
  <si>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</si>
  <si>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</si>
  <si>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</si>
  <si>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</si>
  <si>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</si>
  <si>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</si>
  <si>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</si>
  <si>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</si>
  <si>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</si>
  <si>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</si>
  <si>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</si>
  <si>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</si>
  <si>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</si>
  <si>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</si>
  <si>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</si>
  <si>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</si>
  <si>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</si>
  <si>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</si>
  <si>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</si>
  <si>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</si>
  <si>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</si>
  <si>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</si>
  <si>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</si>
  <si>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</si>
  <si>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</si>
  <si>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</si>
  <si>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</si>
  <si>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</si>
  <si>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</si>
  <si>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</si>
  <si>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</si>
  <si>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</si>
  <si>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</si>
  <si>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</si>
  <si>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</si>
  <si>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</si>
  <si>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</si>
  <si>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</si>
  <si>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</si>
  <si>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</si>
  <si>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</si>
  <si>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</si>
  <si>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</si>
  <si>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</si>
  <si>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</si>
  <si>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</si>
  <si>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</si>
  <si>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</si>
  <si>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</si>
  <si>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</si>
  <si>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</si>
  <si>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</si>
  <si>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</si>
  <si>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</si>
  <si>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</si>
  <si>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</si>
  <si>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</si>
  <si>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</si>
  <si>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</si>
  <si>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</si>
  <si>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</si>
  <si>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</si>
  <si>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</si>
  <si>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</si>
  <si>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</si>
  <si>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</si>
  <si>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</si>
  <si>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</si>
  <si>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</si>
  <si>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</si>
  <si>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</si>
  <si>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</si>
  <si>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</si>
  <si>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</si>
  <si>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</si>
  <si>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</si>
  <si>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</si>
  <si>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</si>
  <si>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</si>
  <si>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</si>
  <si>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</si>
  <si>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</si>
  <si>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</si>
  <si>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</si>
  <si>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</si>
  <si>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</si>
  <si>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</si>
  <si>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</si>
  <si>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</si>
  <si>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</si>
  <si>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</si>
  <si>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</si>
  <si>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</si>
  <si>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</si>
  <si>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</si>
  <si>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</si>
  <si>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</si>
  <si>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</si>
  <si>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</si>
  <si>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</si>
  <si>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</si>
  <si>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</si>
  <si>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</si>
  <si>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</si>
  <si>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</si>
  <si>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</si>
  <si>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</si>
  <si>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</si>
  <si>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</si>
  <si>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</si>
  <si>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</si>
  <si>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</si>
  <si>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</si>
  <si>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</si>
  <si>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</si>
  <si>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</si>
  <si>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</si>
  <si>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</si>
  <si>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</si>
  <si>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</si>
  <si>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</si>
  <si>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</si>
  <si>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</si>
  <si>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</si>
  <si>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</si>
  <si>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</si>
  <si>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</si>
  <si>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</si>
  <si>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</si>
  <si>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</si>
  <si>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</si>
  <si>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</si>
  <si>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</si>
  <si>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</si>
  <si>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</si>
  <si>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</si>
  <si>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</si>
  <si>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</si>
  <si>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</si>
  <si>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</si>
  <si>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</si>
  <si>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</si>
  <si>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</si>
  <si>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</si>
  <si>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</si>
  <si>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</si>
  <si>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</si>
  <si>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</si>
  <si>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</si>
  <si>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</si>
  <si>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</si>
  <si>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</si>
  <si>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</si>
  <si>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</si>
  <si>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</si>
  <si>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</si>
  <si>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</si>
  <si>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</si>
  <si>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</si>
  <si>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</si>
  <si>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</si>
  <si>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</si>
  <si>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</si>
  <si>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</si>
  <si>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</si>
  <si>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</si>
  <si>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</si>
  <si>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</si>
  <si>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</si>
  <si>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</si>
  <si>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</si>
  <si>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</si>
  <si>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</si>
  <si>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</si>
  <si>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</si>
  <si>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</si>
  <si>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</si>
  <si>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</si>
  <si>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</si>
  <si>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</si>
  <si>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</si>
  <si>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</si>
  <si>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</si>
  <si>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</si>
  <si>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</si>
  <si>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</si>
  <si>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</si>
  <si>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</si>
  <si>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</si>
  <si>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</si>
  <si>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</si>
  <si>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</si>
  <si>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</si>
  <si>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</si>
  <si>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</si>
  <si>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</si>
  <si>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</si>
  <si>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</si>
  <si>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</si>
  <si>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</si>
  <si>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</si>
  <si>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</si>
  <si>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</si>
  <si>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</si>
  <si>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</si>
  <si>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</si>
  <si>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</si>
  <si>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</si>
  <si>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</si>
  <si>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</si>
  <si>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</si>
  <si>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</si>
  <si>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</si>
  <si>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</si>
  <si>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</si>
  <si>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</si>
  <si>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</si>
  <si>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</si>
  <si>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</si>
  <si>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</si>
  <si>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</si>
  <si>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</si>
  <si>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</si>
  <si>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</si>
  <si>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</si>
  <si>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</si>
  <si>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</si>
  <si>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</si>
  <si>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</si>
  <si>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</si>
  <si>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</si>
  <si>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</si>
  <si>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</si>
  <si>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</si>
  <si>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</si>
  <si>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</si>
  <si>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</si>
  <si>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</si>
  <si>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</si>
  <si>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</si>
  <si>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</si>
  <si>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</si>
  <si>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</si>
  <si>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</si>
  <si>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</si>
  <si>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</si>
  <si>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</si>
  <si>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</si>
  <si>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</si>
  <si>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</si>
  <si>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</si>
  <si>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</si>
  <si>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</si>
  <si>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</si>
  <si>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</si>
  <si>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</si>
  <si>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</si>
  <si>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</si>
  <si>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</si>
  <si>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</si>
  <si>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</si>
  <si>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</si>
  <si>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</si>
  <si>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</si>
  <si>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</si>
  <si>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</si>
  <si>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</si>
  <si>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</si>
  <si>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</si>
  <si>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</si>
  <si>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</si>
  <si>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</si>
  <si>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</si>
  <si>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</si>
  <si>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</si>
  <si>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</si>
  <si>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</si>
  <si>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</si>
  <si>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</si>
  <si>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</si>
  <si>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</si>
  <si>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</si>
  <si>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</si>
  <si>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</si>
  <si>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</si>
  <si>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</si>
  <si>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</si>
  <si>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</si>
  <si>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</si>
  <si>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</si>
  <si>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</si>
  <si>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</si>
  <si>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</si>
  <si>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</si>
  <si>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</si>
  <si>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</si>
  <si>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</si>
  <si>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</si>
  <si>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</si>
  <si>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</si>
  <si>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</si>
  <si>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</si>
  <si>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</si>
  <si>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</si>
  <si>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</si>
  <si>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</si>
  <si>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</si>
  <si>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</si>
  <si>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</si>
  <si>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</si>
  <si>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</si>
  <si>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</si>
  <si>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</si>
  <si>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</si>
  <si>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</si>
  <si>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</si>
  <si>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</si>
  <si>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</si>
  <si>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</si>
  <si>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</si>
  <si>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</si>
  <si>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</si>
  <si>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</si>
  <si>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</si>
  <si>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</si>
  <si>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</si>
  <si>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</si>
  <si>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</si>
  <si>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</si>
  <si>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</si>
  <si>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</si>
  <si>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</si>
  <si>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</si>
  <si>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</si>
  <si>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</si>
  <si>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</si>
  <si>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</si>
  <si>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</si>
  <si>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</si>
  <si>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</si>
  <si>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</si>
  <si>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</si>
  <si>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</si>
  <si>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</si>
  <si>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</si>
  <si>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</si>
  <si>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</si>
  <si>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</si>
  <si>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</si>
  <si>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</si>
  <si>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</si>
  <si>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</si>
  <si>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</si>
  <si>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</si>
  <si>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</si>
  <si>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</si>
  <si>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</si>
  <si>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</si>
  <si>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</si>
  <si>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</si>
  <si>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</si>
  <si>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</si>
  <si>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</si>
  <si>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</si>
  <si>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</si>
  <si>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</si>
  <si>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</si>
  <si>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</si>
  <si>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</si>
  <si>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</si>
  <si>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</si>
  <si>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</si>
  <si>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</si>
  <si>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</si>
  <si>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</si>
  <si>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</si>
  <si>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</si>
  <si>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</si>
  <si>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</si>
  <si>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</si>
  <si>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</si>
  <si>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</si>
  <si>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</si>
  <si>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</si>
  <si>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</si>
  <si>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</si>
  <si>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</si>
  <si>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</si>
  <si>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</si>
  <si>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</si>
  <si>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</si>
  <si>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</si>
  <si>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</si>
  <si>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</si>
  <si>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</si>
  <si>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</si>
  <si>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</si>
  <si>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</si>
  <si>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</si>
  <si>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</si>
  <si>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</si>
  <si>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</si>
  <si>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</si>
  <si>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</si>
  <si>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</si>
  <si>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</si>
  <si>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</si>
  <si>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</si>
  <si>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</si>
  <si>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</si>
  <si>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</si>
  <si>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</si>
  <si>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</si>
  <si>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</si>
  <si>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</si>
  <si>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</si>
  <si>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</si>
  <si>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</si>
  <si>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</si>
  <si>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</si>
  <si>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</si>
  <si>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</si>
  <si>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</si>
  <si>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</si>
  <si>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</si>
  <si>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</si>
  <si>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</si>
  <si>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</si>
  <si>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</si>
  <si>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</si>
  <si>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</si>
  <si>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</si>
  <si>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</si>
  <si>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</si>
  <si>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</si>
  <si>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</si>
  <si>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</si>
  <si>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</si>
  <si>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</si>
  <si>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</si>
  <si>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</si>
  <si>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</si>
  <si>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</si>
  <si>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</si>
  <si>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</si>
  <si>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</si>
  <si>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</si>
  <si>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</si>
  <si>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</si>
  <si>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</si>
  <si>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</si>
  <si>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</si>
  <si>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</si>
  <si>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</si>
  <si>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</si>
  <si>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</si>
  <si>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</si>
  <si>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</si>
  <si>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</si>
  <si>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</si>
  <si>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</si>
  <si>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</si>
  <si>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</si>
  <si>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</si>
  <si>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</si>
  <si>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</si>
  <si>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</si>
  <si>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</si>
  <si>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</si>
  <si>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</si>
  <si>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</si>
  <si>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</si>
  <si>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</si>
  <si>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</si>
  <si>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</si>
  <si>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</si>
  <si>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</si>
  <si>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</si>
  <si>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</si>
  <si>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</si>
  <si>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</si>
  <si>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</si>
  <si>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</si>
  <si>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</si>
  <si>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</si>
  <si>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</si>
  <si>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</si>
  <si>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</si>
  <si>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</si>
  <si>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</si>
  <si>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</si>
  <si>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</si>
  <si>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</si>
  <si>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</si>
  <si>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</si>
  <si>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</si>
  <si>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</si>
  <si>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</si>
  <si>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</si>
  <si>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</si>
  <si>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</si>
  <si>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</si>
  <si>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</si>
  <si>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</si>
  <si>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</si>
  <si>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</si>
  <si>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</si>
  <si>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</si>
  <si>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</si>
  <si>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</si>
  <si>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</si>
  <si>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</si>
  <si>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</si>
  <si>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</si>
  <si>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</si>
  <si>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</si>
  <si>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</si>
  <si>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</si>
  <si>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</si>
  <si>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</si>
  <si>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</si>
  <si>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</si>
  <si>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</si>
  <si>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</si>
  <si>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</si>
  <si>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</si>
  <si>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</si>
  <si>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</si>
  <si>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</si>
  <si>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</si>
  <si>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</si>
  <si>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</si>
  <si>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</si>
  <si>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</si>
  <si>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</si>
  <si>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</si>
  <si>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</si>
  <si>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</si>
  <si>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</si>
  <si>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</si>
  <si>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</si>
  <si>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</si>
  <si>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</si>
  <si>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</si>
  <si>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</si>
  <si>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</si>
  <si>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</si>
  <si>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</si>
  <si>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</si>
  <si>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</si>
  <si>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</si>
  <si>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</si>
  <si>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</si>
  <si>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</si>
  <si>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</si>
  <si>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</si>
  <si>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</si>
  <si>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</si>
  <si>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</si>
  <si>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</si>
  <si>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</si>
  <si>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</si>
  <si>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</si>
  <si>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</si>
  <si>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</si>
  <si>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</si>
  <si>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</si>
  <si>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</si>
  <si>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</si>
  <si>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</si>
  <si>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</si>
  <si>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</si>
  <si>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</si>
  <si>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</si>
  <si>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</si>
  <si>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</si>
  <si>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</si>
  <si>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</si>
  <si>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</si>
  <si>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</si>
  <si>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</si>
  <si>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</si>
  <si>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</si>
  <si>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</si>
  <si>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</si>
  <si>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</si>
  <si>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</si>
  <si>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</si>
  <si>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</si>
  <si>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</si>
  <si>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</si>
  <si>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</si>
  <si>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</si>
  <si>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</si>
  <si>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</si>
  <si>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</si>
  <si>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</si>
  <si>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</si>
  <si>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</si>
  <si>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</si>
  <si>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</si>
  <si>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</si>
  <si>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</si>
  <si>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</si>
  <si>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</si>
  <si>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</si>
  <si>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</si>
  <si>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</si>
  <si>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</si>
  <si>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</si>
  <si>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</si>
  <si>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</si>
  <si>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</si>
  <si>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</si>
  <si>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</si>
  <si>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</si>
  <si>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</si>
  <si>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</si>
  <si>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</si>
  <si>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</si>
  <si>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</si>
  <si>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</si>
  <si>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</si>
  <si>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</si>
  <si>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</si>
  <si>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</si>
  <si>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</si>
  <si>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</si>
  <si>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</si>
  <si>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</si>
  <si>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</si>
  <si>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</si>
  <si>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</si>
  <si>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</si>
  <si>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</si>
  <si>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</si>
  <si>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</si>
  <si>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</si>
  <si>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</si>
  <si>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</si>
  <si>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</si>
  <si>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</si>
  <si>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</si>
  <si>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</si>
  <si>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</si>
  <si>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</si>
  <si>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</si>
  <si>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</si>
  <si>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</si>
  <si>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</si>
  <si>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</si>
  <si>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</si>
  <si>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</si>
  <si>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</si>
  <si>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</si>
  <si>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</si>
  <si>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</si>
  <si>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</si>
  <si>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</si>
  <si>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</si>
  <si>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</si>
  <si>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</si>
  <si>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</si>
  <si>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</si>
  <si>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</si>
  <si>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</si>
  <si>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</si>
  <si>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</si>
  <si>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</si>
  <si>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</si>
  <si>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</si>
  <si>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</si>
  <si>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</si>
  <si>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</si>
  <si>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</si>
  <si>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</si>
  <si>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</si>
  <si>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</si>
  <si>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</si>
  <si>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</si>
  <si>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</si>
  <si>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</si>
  <si>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</si>
  <si>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</si>
  <si>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</si>
  <si>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</si>
  <si>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</si>
  <si>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</si>
  <si>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</si>
  <si>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</si>
  <si>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</si>
  <si>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</si>
  <si>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</si>
  <si>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</si>
  <si>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</si>
  <si>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</si>
  <si>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</si>
  <si>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</si>
  <si>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</si>
  <si>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</si>
  <si>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</si>
  <si>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</si>
  <si>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</si>
  <si>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</si>
  <si>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</si>
  <si>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</si>
  <si>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</si>
  <si>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</si>
  <si>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</si>
  <si>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</si>
  <si>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</si>
  <si>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</si>
  <si>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</si>
  <si>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</si>
  <si>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</si>
  <si>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</si>
  <si>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</si>
  <si>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</si>
  <si>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</si>
  <si>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</si>
  <si>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</si>
  <si>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</si>
  <si>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</si>
  <si>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</si>
  <si>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</si>
  <si>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</si>
  <si>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</si>
  <si>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</si>
  <si>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</si>
  <si>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</si>
  <si>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</si>
  <si>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</si>
  <si>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</si>
  <si>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</si>
  <si>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</si>
  <si>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</si>
  <si>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</si>
  <si>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</si>
  <si>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</si>
  <si>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</si>
  <si>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</si>
  <si>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</si>
  <si>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</si>
  <si>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</si>
  <si>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</si>
  <si>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</si>
  <si>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</si>
  <si>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</si>
  <si>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</si>
  <si>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</si>
  <si>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</si>
  <si>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</si>
  <si>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</si>
  <si>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</si>
  <si>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</si>
  <si>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</si>
  <si>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</si>
  <si>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</si>
  <si>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</si>
  <si>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</si>
  <si>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</si>
  <si>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</si>
  <si>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</si>
  <si>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</si>
  <si>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</si>
  <si>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</si>
  <si>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</si>
  <si>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</si>
  <si>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</si>
  <si>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</si>
  <si>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</si>
  <si>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</si>
  <si>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</si>
  <si>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</si>
  <si>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</si>
  <si>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</si>
  <si>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</si>
  <si>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</si>
  <si>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</si>
  <si>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</si>
  <si>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</si>
  <si>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</si>
  <si>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</si>
  <si>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</si>
  <si>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</si>
  <si>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</si>
  <si>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</si>
  <si>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</si>
  <si>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</si>
  <si>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</si>
  <si>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</si>
  <si>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</si>
  <si>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</si>
  <si>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</si>
  <si>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</si>
  <si>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</si>
  <si>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</si>
  <si>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</si>
  <si>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</si>
  <si>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</si>
  <si>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</si>
  <si>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</si>
  <si>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</si>
  <si>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</si>
  <si>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</si>
  <si>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</si>
  <si>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</si>
  <si>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</si>
  <si>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</si>
  <si>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</si>
  <si>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</si>
  <si>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</si>
  <si>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</si>
  <si>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</si>
  <si>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</si>
  <si>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</si>
  <si>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</si>
  <si>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</si>
  <si>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</si>
  <si>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</si>
  <si>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</si>
  <si>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</si>
  <si>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</si>
  <si>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</si>
  <si>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</si>
  <si>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</si>
  <si>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</si>
  <si>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</si>
  <si>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</si>
  <si>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</si>
  <si>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</si>
  <si>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</si>
  <si>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</si>
  <si>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</si>
  <si>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</si>
  <si>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</si>
  <si>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</si>
  <si>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</si>
  <si>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</si>
  <si>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</si>
  <si>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</si>
  <si>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</si>
  <si>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</si>
  <si>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</si>
  <si>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</si>
  <si>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</si>
  <si>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</si>
  <si>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</si>
  <si>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</si>
  <si>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</si>
  <si>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</si>
  <si>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</si>
  <si>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</si>
  <si>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</si>
  <si>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</si>
  <si>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</si>
  <si>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</si>
  <si>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</si>
  <si>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</si>
  <si>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</si>
  <si>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</si>
  <si>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</si>
  <si>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</si>
  <si>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</si>
  <si>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</si>
  <si>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</si>
  <si>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</si>
  <si>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</si>
  <si>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</si>
  <si>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</si>
  <si>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</si>
  <si>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</si>
  <si>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</si>
  <si>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</si>
  <si>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</si>
  <si>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</si>
  <si>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</si>
  <si>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</si>
  <si>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</si>
  <si>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</si>
  <si>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</si>
  <si>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</si>
  <si>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</si>
  <si>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</si>
  <si>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</si>
  <si>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</si>
  <si>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</si>
  <si>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</si>
  <si>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</si>
  <si>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</si>
  <si>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</si>
  <si>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</si>
  <si>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</si>
  <si>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</si>
  <si>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</si>
  <si>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</si>
  <si>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</si>
  <si>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</si>
  <si>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</si>
  <si>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</si>
  <si>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</si>
  <si>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</si>
  <si>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</si>
  <si>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</si>
  <si>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</si>
  <si>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</si>
  <si>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</si>
  <si>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</si>
  <si>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</si>
  <si>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</si>
  <si>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</si>
  <si>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</si>
  <si>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</si>
  <si>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</si>
  <si>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</si>
  <si>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</si>
  <si>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</si>
  <si>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</si>
  <si>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</si>
  <si>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</si>
  <si>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</si>
  <si>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</si>
  <si>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</si>
  <si>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</si>
  <si>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</si>
  <si>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</si>
  <si>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</si>
  <si>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</si>
  <si>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</si>
  <si>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</si>
  <si>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</si>
  <si>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</si>
  <si>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</si>
  <si>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</si>
  <si>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</si>
  <si>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</si>
  <si>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</si>
  <si>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</si>
  <si>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</si>
  <si>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</si>
  <si>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</si>
  <si>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</si>
  <si>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</si>
  <si>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</si>
  <si>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</si>
  <si>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</si>
  <si>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</si>
  <si>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</si>
  <si>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</si>
  <si>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</si>
  <si>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</si>
  <si>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</si>
  <si>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</si>
  <si>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</si>
  <si>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</si>
  <si>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</si>
  <si>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</si>
  <si>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</si>
  <si>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</si>
  <si>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</si>
  <si>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</si>
  <si>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</si>
  <si>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</si>
  <si>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</si>
  <si>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</si>
  <si>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</si>
  <si>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</si>
  <si>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</si>
  <si>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</si>
  <si>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</si>
  <si>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</si>
  <si>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</si>
  <si>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</si>
  <si>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</si>
  <si>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</si>
  <si>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</si>
  <si>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</si>
  <si>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</si>
  <si>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</si>
  <si>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</si>
  <si>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</si>
  <si>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</si>
  <si>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</si>
  <si>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</si>
  <si>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</si>
  <si>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</si>
  <si>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</si>
  <si>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</si>
  <si>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</si>
  <si>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</si>
  <si>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</si>
  <si>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</si>
  <si>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</si>
  <si>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</si>
  <si>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</si>
  <si>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</si>
  <si>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</si>
  <si>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</si>
  <si>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</si>
  <si>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</si>
  <si>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</si>
  <si>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</si>
  <si>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</si>
  <si>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</si>
  <si>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</si>
  <si>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</si>
  <si>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</si>
  <si>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</si>
  <si>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</si>
  <si>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</si>
  <si>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</si>
  <si>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</si>
  <si>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</si>
  <si>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</si>
  <si>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</si>
  <si>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</si>
  <si>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</si>
  <si>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</si>
  <si>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</si>
  <si>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</si>
  <si>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</si>
  <si>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</si>
  <si>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</si>
  <si>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</si>
  <si>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</si>
  <si>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</si>
  <si>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</si>
  <si>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</si>
  <si>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</si>
  <si>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</si>
  <si>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</si>
  <si>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</si>
  <si>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</si>
  <si>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</si>
  <si>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</si>
  <si>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</si>
  <si>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</si>
  <si>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</si>
  <si>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</si>
  <si>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</si>
  <si>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</si>
  <si>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</si>
  <si>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</si>
  <si>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</si>
  <si>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</si>
  <si>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</si>
  <si>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</si>
  <si>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</si>
  <si>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</si>
  <si>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</si>
  <si>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</si>
  <si>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</si>
  <si>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</si>
  <si>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</si>
  <si>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</si>
  <si>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</si>
  <si>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</si>
  <si>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</si>
  <si>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</si>
  <si>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</si>
  <si>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</si>
  <si>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</si>
  <si>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</si>
  <si>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</si>
  <si>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</si>
  <si>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</si>
  <si>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</si>
  <si>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</si>
  <si>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</si>
  <si>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</si>
  <si>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</si>
  <si>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</si>
  <si>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</si>
  <si>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</si>
  <si>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</si>
  <si>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</si>
  <si>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</si>
  <si>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</si>
  <si>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</si>
  <si>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</si>
  <si>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</si>
  <si>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</si>
  <si>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</si>
  <si>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</si>
  <si>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</si>
  <si>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</si>
  <si>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</si>
  <si>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</si>
  <si>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</si>
  <si>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</si>
  <si>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</si>
  <si>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</si>
  <si>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</si>
  <si>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</si>
  <si>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</si>
  <si>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</si>
  <si>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</si>
  <si>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</si>
  <si>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</si>
  <si>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</si>
  <si>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</si>
  <si>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</si>
  <si>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</si>
  <si>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</si>
  <si>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</si>
  <si>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</si>
  <si>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</si>
  <si>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</si>
  <si>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</si>
  <si>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</si>
  <si>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</si>
  <si>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</si>
  <si>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</si>
  <si>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</si>
  <si>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</si>
  <si>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</si>
  <si>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</si>
  <si>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</si>
  <si>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</si>
  <si>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</si>
  <si>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</si>
  <si>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</si>
  <si>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</si>
  <si>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</si>
  <si>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</si>
  <si>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</si>
  <si>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</si>
  <si>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</si>
  <si>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</si>
  <si>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</si>
  <si>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</si>
  <si>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</si>
  <si>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</si>
  <si>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</si>
  <si>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</si>
  <si>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</si>
  <si>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</si>
  <si>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</si>
  <si>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</si>
  <si>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</si>
  <si>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</si>
  <si>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</si>
  <si>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</si>
  <si>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</si>
  <si>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</si>
  <si>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</si>
  <si>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</si>
  <si>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</si>
  <si>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</si>
  <si>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</si>
  <si>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</si>
  <si>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</si>
  <si>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</si>
  <si>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</si>
  <si>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</si>
  <si>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</si>
  <si>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</si>
  <si>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</si>
  <si>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</si>
  <si>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</si>
  <si>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</si>
  <si>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</si>
  <si>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</si>
  <si>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</si>
  <si>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</si>
  <si>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</si>
  <si>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</si>
  <si>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</si>
  <si>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</si>
  <si>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</si>
  <si>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</si>
  <si>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</si>
  <si>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</si>
  <si>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</si>
  <si>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</si>
  <si>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</si>
  <si>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</si>
  <si>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</si>
  <si>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</si>
  <si>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</si>
  <si>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</si>
  <si>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</si>
  <si>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</si>
  <si>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</si>
  <si>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</si>
  <si>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</si>
  <si>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</si>
  <si>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</si>
  <si>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</si>
  <si>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</si>
  <si>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</si>
  <si>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</si>
  <si>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</si>
  <si>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</si>
  <si>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</si>
  <si>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</si>
  <si>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</si>
  <si>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</si>
  <si>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</si>
  <si>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</si>
  <si>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</si>
  <si>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</si>
  <si>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</si>
  <si>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</si>
  <si>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</si>
  <si>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</si>
  <si>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</si>
  <si>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</si>
  <si>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</si>
  <si>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</si>
  <si>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</si>
  <si>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</si>
  <si>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</si>
  <si>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</si>
  <si>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</si>
  <si>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</si>
  <si>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</si>
  <si>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</si>
  <si>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</si>
  <si>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</si>
  <si>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</si>
  <si>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</si>
  <si>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</si>
  <si>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</si>
  <si>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</si>
  <si>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</si>
  <si>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</si>
  <si>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</si>
  <si>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</si>
  <si>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</si>
  <si>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</si>
  <si>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</si>
  <si>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</si>
  <si>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</si>
  <si>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</si>
  <si>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</si>
  <si>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</si>
  <si>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</si>
  <si>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</si>
  <si>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</si>
  <si>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</si>
  <si>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</si>
  <si>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</si>
  <si>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</si>
  <si>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</si>
  <si>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</si>
  <si>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</si>
  <si>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</si>
  <si>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</si>
  <si>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</si>
  <si>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</si>
  <si>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</si>
  <si>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</si>
  <si>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</si>
  <si>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</si>
  <si>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</si>
  <si>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</si>
  <si>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</si>
  <si>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</si>
  <si>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</si>
  <si>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</si>
  <si>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</si>
  <si>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</si>
  <si>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</si>
  <si>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</si>
  <si>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</si>
  <si>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</si>
  <si>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</si>
  <si>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</si>
  <si>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</si>
  <si>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</si>
  <si>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</si>
  <si>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</si>
  <si>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</si>
  <si>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</si>
  <si>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</si>
  <si>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</si>
  <si>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</si>
  <si>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</si>
  <si>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</si>
  <si>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</si>
  <si>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</si>
  <si>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</si>
  <si>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</si>
  <si>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</si>
  <si>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</si>
  <si>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</si>
  <si>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</si>
  <si>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</si>
  <si>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</si>
  <si>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</si>
  <si>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</si>
  <si>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</si>
  <si>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</si>
  <si>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</si>
  <si>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</si>
  <si>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</si>
  <si>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</si>
  <si>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</si>
  <si>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</si>
  <si>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</si>
  <si>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</si>
  <si>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</si>
  <si>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</si>
  <si>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</si>
  <si>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</si>
  <si>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</si>
  <si>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</si>
  <si>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</si>
  <si>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</si>
  <si>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</si>
  <si>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</si>
  <si>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</si>
  <si>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</si>
  <si>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</si>
  <si>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</si>
  <si>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</si>
  <si>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</si>
  <si>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</si>
  <si>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</si>
  <si>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</si>
  <si>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</si>
  <si>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</si>
  <si>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</si>
  <si>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</si>
  <si>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</si>
  <si>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</si>
  <si>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</si>
  <si>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</si>
  <si>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</si>
  <si>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</si>
  <si>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</si>
  <si>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</si>
  <si>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</si>
  <si>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</si>
  <si>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</si>
  <si>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</si>
  <si>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</si>
  <si>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</si>
  <si>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</si>
  <si>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</si>
  <si>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</si>
  <si>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</si>
  <si>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</si>
  <si>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</si>
  <si>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</si>
  <si>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</si>
  <si>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</si>
  <si>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</si>
  <si>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</si>
  <si>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</si>
  <si>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</si>
  <si>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</si>
  <si>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</si>
  <si>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</si>
  <si>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</si>
  <si>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</si>
  <si>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</si>
  <si>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</si>
  <si>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</si>
  <si>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</si>
  <si>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</si>
  <si>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</si>
  <si>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</si>
  <si>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</si>
  <si>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</si>
  <si>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</si>
  <si>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</si>
  <si>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</si>
  <si>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</si>
  <si>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</si>
  <si>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</si>
  <si>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</si>
  <si>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</si>
  <si>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</si>
  <si>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</si>
  <si>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</si>
  <si>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</si>
  <si>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</si>
  <si>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</si>
  <si>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</si>
  <si>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</si>
  <si>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</si>
  <si>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</si>
  <si>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</si>
  <si>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</si>
  <si>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</si>
  <si>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</si>
  <si>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</si>
  <si>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</si>
  <si>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</si>
  <si>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</si>
  <si>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</si>
  <si>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</si>
  <si>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</si>
  <si>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</si>
  <si>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</si>
  <si>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</si>
  <si>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</si>
  <si>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</si>
  <si>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</si>
  <si>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</si>
  <si>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</si>
  <si>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</si>
  <si>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</si>
  <si>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</si>
  <si>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</si>
  <si>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</si>
  <si>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</si>
  <si>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</si>
  <si>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</si>
  <si>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</si>
  <si>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</si>
  <si>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</si>
  <si>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</si>
  <si>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</si>
  <si>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</si>
  <si>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</si>
  <si>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</si>
  <si>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</si>
  <si>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</si>
  <si>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</si>
  <si>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</si>
  <si>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</si>
  <si>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</si>
  <si>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</si>
  <si>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</si>
  <si>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</si>
  <si>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</si>
  <si>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</si>
  <si>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</si>
  <si>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</si>
  <si>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</si>
  <si>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</si>
  <si>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</si>
  <si>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</si>
  <si>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</si>
  <si>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</si>
  <si>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</si>
  <si>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</si>
  <si>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</si>
  <si>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</si>
  <si>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</si>
  <si>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</si>
  <si>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</si>
  <si>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</si>
  <si>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</si>
  <si>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</si>
  <si>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</si>
  <si>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</si>
  <si>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</si>
  <si>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</si>
  <si>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</si>
  <si>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</si>
  <si>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</si>
  <si>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</si>
  <si>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</si>
  <si>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</si>
  <si>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</si>
  <si>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</si>
  <si>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</si>
  <si>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</si>
  <si>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</si>
  <si>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</si>
  <si>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</si>
  <si>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</si>
  <si>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</si>
  <si>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</si>
  <si>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</si>
  <si>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</si>
  <si>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</si>
  <si>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</si>
  <si>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</si>
  <si>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</si>
  <si>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</si>
  <si>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</si>
  <si>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</si>
  <si>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</si>
  <si>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</si>
  <si>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</si>
  <si>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</si>
  <si>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</si>
  <si>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</si>
  <si>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</si>
  <si>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</si>
  <si>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</si>
  <si>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</si>
  <si>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</si>
  <si>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</si>
  <si>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</si>
  <si>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</si>
  <si>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</si>
  <si>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</si>
  <si>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</si>
  <si>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</si>
  <si>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</si>
  <si>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</si>
  <si>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</si>
  <si>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</si>
  <si>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</si>
  <si>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</si>
  <si>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</si>
  <si>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</si>
  <si>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</si>
  <si>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</si>
  <si>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</si>
  <si>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</si>
  <si>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</si>
  <si>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</si>
  <si>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</si>
  <si>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</si>
  <si>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</si>
  <si>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</si>
  <si>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</si>
  <si>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</si>
  <si>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</si>
  <si>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</si>
  <si>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</si>
  <si>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</si>
  <si>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</si>
  <si>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</si>
  <si>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</si>
  <si>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</si>
  <si>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</si>
  <si>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</si>
  <si>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</si>
  <si>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</si>
  <si>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</si>
  <si>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</si>
  <si>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</si>
  <si>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</si>
  <si>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</si>
  <si>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</si>
  <si>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</si>
  <si>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</si>
  <si>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</si>
  <si>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</si>
  <si>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</si>
  <si>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</si>
  <si>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</si>
  <si>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</si>
  <si>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</si>
  <si>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</si>
  <si>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</si>
  <si>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</si>
  <si>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</si>
  <si>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</si>
  <si>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</si>
  <si>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</si>
  <si>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</si>
  <si>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</si>
  <si>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</si>
  <si>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</si>
  <si>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</si>
  <si>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</si>
  <si>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</si>
  <si>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</si>
  <si>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</si>
  <si>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</si>
  <si>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</si>
  <si>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</si>
  <si>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</si>
  <si>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</si>
  <si>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</si>
  <si>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</si>
  <si>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</si>
  <si>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</si>
  <si>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</si>
  <si>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</si>
  <si>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</si>
  <si>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</si>
  <si>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</si>
  <si>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</si>
  <si>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</si>
  <si>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</si>
  <si>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</si>
  <si>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</si>
  <si>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</si>
  <si>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</si>
  <si>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</si>
  <si>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</si>
  <si>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</si>
  <si>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</si>
  <si>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</si>
  <si>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</si>
  <si>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</si>
  <si>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</si>
  <si>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</si>
  <si>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</si>
  <si>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</si>
  <si>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</si>
  <si>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</si>
  <si>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</si>
  <si>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</si>
  <si>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</si>
  <si>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</si>
  <si>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</si>
  <si>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</si>
  <si>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</si>
  <si>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</si>
  <si>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</si>
  <si>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</si>
  <si>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</si>
  <si>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</si>
  <si>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</si>
  <si>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</si>
  <si>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</si>
  <si>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</si>
  <si>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</si>
  <si>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</si>
  <si>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</si>
  <si>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</si>
  <si>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</si>
  <si>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</si>
  <si>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</si>
  <si>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</si>
  <si>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</si>
  <si>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</si>
  <si>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</si>
  <si>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</si>
  <si>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</si>
  <si>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</si>
  <si>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</si>
  <si>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</si>
  <si>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</si>
  <si>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</si>
  <si>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</si>
  <si>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</si>
  <si>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</si>
  <si>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</si>
  <si>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</si>
  <si>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</si>
  <si>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</si>
  <si>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</si>
  <si>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</si>
  <si>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</si>
  <si>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</si>
  <si>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</si>
  <si>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</si>
  <si>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</si>
  <si>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</si>
  <si>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</si>
  <si>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</si>
  <si>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</si>
  <si>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</si>
  <si>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</si>
  <si>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</si>
  <si>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</si>
  <si>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</si>
  <si>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</si>
  <si>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</si>
  <si>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</si>
  <si>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</si>
  <si>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</si>
  <si>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</si>
  <si>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</si>
  <si>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</si>
  <si>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</si>
  <si>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</si>
  <si>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</si>
  <si>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</si>
  <si>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</si>
  <si>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</si>
  <si>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</si>
  <si>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</si>
  <si>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</si>
  <si>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</si>
  <si>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</si>
  <si>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</si>
  <si>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</si>
  <si>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</si>
  <si>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</si>
  <si>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</si>
  <si>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</si>
  <si>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</si>
  <si>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</si>
  <si>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</si>
  <si>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</si>
  <si>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</si>
  <si>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</si>
  <si>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</si>
  <si>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</si>
  <si>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</si>
  <si>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</si>
  <si>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</si>
  <si>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</si>
  <si>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</si>
  <si>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</si>
  <si>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</si>
  <si>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</si>
  <si>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</si>
  <si>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</si>
  <si>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</si>
  <si>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</si>
  <si>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</si>
  <si>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</si>
  <si>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</si>
  <si>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</si>
  <si>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</si>
  <si>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</si>
  <si>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</si>
  <si>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</si>
  <si>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</si>
  <si>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</si>
  <si>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</si>
  <si>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</si>
  <si>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</si>
  <si>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</si>
  <si>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</si>
  <si>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</si>
  <si>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</si>
  <si>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</si>
  <si>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</si>
  <si>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</si>
  <si>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</si>
  <si>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</si>
  <si>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</si>
  <si>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</si>
  <si>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</si>
  <si>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</si>
  <si>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</si>
  <si>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</si>
  <si>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</si>
  <si>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</si>
  <si>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</si>
  <si>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</si>
  <si>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</si>
  <si>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</si>
  <si>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</si>
  <si>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</si>
  <si>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</si>
  <si>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</si>
  <si>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</si>
  <si>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</si>
  <si>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</si>
  <si>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</si>
  <si>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</si>
  <si>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</si>
  <si>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</si>
  <si>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</si>
  <si>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</si>
  <si>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</si>
  <si>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</si>
  <si>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</si>
  <si>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</si>
  <si>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</si>
  <si>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</si>
  <si>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</si>
  <si>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</si>
  <si>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</si>
  <si>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</si>
  <si>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</si>
  <si>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</si>
  <si>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</si>
  <si>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</si>
  <si>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</si>
  <si>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</si>
  <si>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</si>
  <si>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</si>
  <si>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</si>
  <si>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</si>
  <si>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</si>
  <si>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</si>
  <si>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</si>
  <si>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</si>
  <si>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</si>
  <si>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</si>
  <si>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</si>
  <si>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</si>
  <si>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</si>
  <si>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</si>
  <si>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</si>
  <si>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</si>
  <si>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</si>
  <si>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</si>
  <si>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</si>
  <si>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</si>
  <si>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</si>
  <si>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</si>
  <si>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</si>
  <si>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</si>
  <si>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</si>
  <si>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</si>
  <si>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</si>
  <si>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</si>
  <si>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</si>
  <si>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</si>
  <si>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</si>
  <si>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</si>
  <si>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</si>
  <si>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</si>
  <si>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</si>
  <si>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</si>
  <si>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</si>
  <si>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</si>
  <si>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</si>
  <si>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</si>
  <si>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</si>
  <si>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</si>
  <si>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</si>
  <si>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</si>
  <si>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</si>
  <si>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</si>
  <si>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</si>
  <si>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</si>
  <si>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</si>
  <si>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</si>
  <si>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</si>
  <si>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</si>
  <si>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</si>
  <si>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</si>
  <si>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</si>
  <si>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</si>
  <si>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</si>
  <si>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</si>
  <si>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</si>
  <si>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</si>
  <si>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</si>
  <si>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</si>
  <si>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</si>
  <si>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</si>
  <si>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</si>
  <si>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</si>
  <si>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</si>
  <si>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</si>
  <si>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</si>
  <si>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</si>
  <si>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</si>
  <si>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</si>
  <si>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</si>
  <si>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</si>
  <si>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</si>
  <si>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</si>
  <si>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</si>
  <si>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</si>
  <si>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</si>
  <si>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</si>
  <si>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</si>
  <si>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</si>
  <si>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</si>
  <si>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</si>
  <si>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</si>
  <si>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</si>
  <si>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</si>
  <si>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</si>
  <si>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</si>
  <si>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</si>
  <si>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</si>
  <si>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</si>
  <si>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</si>
  <si>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</si>
  <si>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</si>
  <si>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</si>
  <si>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</si>
  <si>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</si>
  <si>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</si>
  <si>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</si>
  <si>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</si>
  <si>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</si>
  <si>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</si>
  <si>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</si>
  <si>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</si>
  <si>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</si>
  <si>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</si>
  <si>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</si>
  <si>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</si>
  <si>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</si>
  <si>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</si>
  <si>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</si>
  <si>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</si>
  <si>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</si>
  <si>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</si>
  <si>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</si>
  <si>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</si>
  <si>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</si>
  <si>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</si>
  <si>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</si>
  <si>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</si>
  <si>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</si>
  <si>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</si>
  <si>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</si>
  <si>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</si>
  <si>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</si>
  <si>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</si>
  <si>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</si>
  <si>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</si>
  <si>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</si>
  <si>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</si>
  <si>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</si>
  <si>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</si>
  <si>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</si>
  <si>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</si>
  <si>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</si>
  <si>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</si>
  <si>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</si>
  <si>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</si>
  <si>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</si>
  <si>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</si>
  <si>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</si>
  <si>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</si>
  <si>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</si>
  <si>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</si>
  <si>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</si>
  <si>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</si>
  <si>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</si>
  <si>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</si>
  <si>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</si>
  <si>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</si>
  <si>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</si>
  <si>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</si>
  <si>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</si>
  <si>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</si>
  <si>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</si>
  <si>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</si>
  <si>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</si>
  <si>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</si>
  <si>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</si>
  <si>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</si>
  <si>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</si>
  <si>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</si>
  <si>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</si>
  <si>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</si>
  <si>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</si>
  <si>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</si>
  <si>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</si>
  <si>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</si>
  <si>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</si>
  <si>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</si>
  <si>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</si>
  <si>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</si>
  <si>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</si>
  <si>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</si>
  <si>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</si>
  <si>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</si>
  <si>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</si>
  <si>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</si>
  <si>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</si>
  <si>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</si>
  <si>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</si>
  <si>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</si>
  <si>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</si>
  <si>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</si>
  <si>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</si>
  <si>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</si>
  <si>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</si>
  <si>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</si>
  <si>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</si>
  <si>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</si>
  <si>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</si>
  <si>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</si>
  <si>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</si>
  <si>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</si>
  <si>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</si>
  <si>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</si>
  <si>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</si>
  <si>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</si>
  <si>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</si>
  <si>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</si>
  <si>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</si>
  <si>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</si>
  <si>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</si>
  <si>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</si>
  <si>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</si>
  <si>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</si>
  <si>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</si>
  <si>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</si>
  <si>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</si>
  <si>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</si>
  <si>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</si>
  <si>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</si>
  <si>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</si>
  <si>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</si>
  <si>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</si>
  <si>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</si>
  <si>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</si>
  <si>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</si>
  <si>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</si>
  <si>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</si>
  <si>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</si>
  <si>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</si>
  <si>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</si>
  <si>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</si>
  <si>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</si>
  <si>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</si>
  <si>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</si>
  <si>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</si>
  <si>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</si>
  <si>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</si>
  <si>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</si>
  <si>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</si>
  <si>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</si>
  <si>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</si>
  <si>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</si>
  <si>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</si>
  <si>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</si>
  <si>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</si>
  <si>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</si>
  <si>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</si>
  <si>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</si>
  <si>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</si>
  <si>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</si>
  <si>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</si>
  <si>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</si>
  <si>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</si>
  <si>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</si>
  <si>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</si>
  <si>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</si>
  <si>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</si>
  <si>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</si>
  <si>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</si>
  <si>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</si>
  <si>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</si>
  <si>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</si>
  <si>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</si>
  <si>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</si>
  <si>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</si>
  <si>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</si>
  <si>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</si>
  <si>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</si>
  <si>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</si>
  <si>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</si>
  <si>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</si>
  <si>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</si>
  <si>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</si>
  <si>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</si>
  <si>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</si>
  <si>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</si>
  <si>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</si>
  <si>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</si>
  <si>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</si>
  <si>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</si>
  <si>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</si>
  <si>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</si>
  <si>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</si>
  <si>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</si>
  <si>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</si>
  <si>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</si>
  <si>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</si>
  <si>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</si>
  <si>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</si>
  <si>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</si>
  <si>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</si>
  <si>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</si>
  <si>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</si>
  <si>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</si>
  <si>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</si>
  <si>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</si>
  <si>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</si>
  <si>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</si>
  <si>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</si>
  <si>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</si>
  <si>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</si>
  <si>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</si>
  <si>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</si>
  <si>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</si>
  <si>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</si>
  <si>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</si>
  <si>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</si>
  <si>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</si>
  <si>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</si>
  <si>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</si>
  <si>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</si>
  <si>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</si>
  <si>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</si>
  <si>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</si>
  <si>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</si>
  <si>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</si>
  <si>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</si>
  <si>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</si>
  <si>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</si>
  <si>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</si>
  <si>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</si>
  <si>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</si>
  <si>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</si>
  <si>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</si>
  <si>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</si>
  <si>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</si>
  <si>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</si>
  <si>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</si>
  <si>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</si>
  <si>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</si>
  <si>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</si>
  <si>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</si>
  <si>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</si>
  <si>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</si>
  <si>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</si>
  <si>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</si>
  <si>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</si>
  <si>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</si>
  <si>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</si>
  <si>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</si>
  <si>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</si>
  <si>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</si>
  <si>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</si>
  <si>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</si>
  <si>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</si>
  <si>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</si>
  <si>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</si>
  <si>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</si>
  <si>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</si>
  <si>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</si>
  <si>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</si>
  <si>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</si>
  <si>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</si>
  <si>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</si>
  <si>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</si>
  <si>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</si>
  <si>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</si>
  <si>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</si>
  <si>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</si>
  <si>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</si>
  <si>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</si>
  <si>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</si>
  <si>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</si>
  <si>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</si>
  <si>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</si>
  <si>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</si>
  <si>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</si>
  <si>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</si>
  <si>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</si>
  <si>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</si>
  <si>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</si>
  <si>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</si>
  <si>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</si>
  <si>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</si>
  <si>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</si>
  <si>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</si>
  <si>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</si>
  <si>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</si>
  <si>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</si>
  <si>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</si>
  <si>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</si>
  <si>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</si>
  <si>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</si>
  <si>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</si>
  <si>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</si>
  <si>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</si>
  <si>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</si>
  <si>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</si>
  <si>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</si>
  <si>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</si>
  <si>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</si>
  <si>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</si>
  <si>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</si>
  <si>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</si>
  <si>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</si>
  <si>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</si>
  <si>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</si>
  <si>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</si>
  <si>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</si>
  <si>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</si>
  <si>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</si>
  <si>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</si>
  <si>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</si>
  <si>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</si>
  <si>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</si>
  <si>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</si>
  <si>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</si>
  <si>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</si>
  <si>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</si>
  <si>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</si>
  <si>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</si>
  <si>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</si>
  <si>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</si>
  <si>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</si>
  <si>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</si>
  <si>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</si>
  <si>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</si>
  <si>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</si>
  <si>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</si>
  <si>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</si>
  <si>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</si>
  <si>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</si>
  <si>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</si>
  <si>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</si>
  <si>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</si>
  <si>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</si>
  <si>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</si>
  <si>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</si>
  <si>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</si>
  <si>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</si>
  <si>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</si>
  <si>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</si>
  <si>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</si>
  <si>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</si>
  <si>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</si>
  <si>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</si>
  <si>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</si>
  <si>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</si>
  <si>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</si>
  <si>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</si>
  <si>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</si>
  <si>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</si>
  <si>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</si>
  <si>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</si>
  <si>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</si>
  <si>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</si>
  <si>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</si>
  <si>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</si>
  <si>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</si>
  <si>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</si>
  <si>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</si>
  <si>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</si>
  <si>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</si>
  <si>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</si>
  <si>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</si>
  <si>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</si>
  <si>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</si>
  <si>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</si>
  <si>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</si>
  <si>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</si>
  <si>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</si>
  <si>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</si>
  <si>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</si>
  <si>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</si>
  <si>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</si>
  <si>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</si>
  <si>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</si>
  <si>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</si>
  <si>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</si>
  <si>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</si>
  <si>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</si>
  <si>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</si>
  <si>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</si>
  <si>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</si>
  <si>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</si>
  <si>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</si>
  <si>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</si>
  <si>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</si>
  <si>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</si>
  <si>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</si>
  <si>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</si>
  <si>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</si>
  <si>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</si>
  <si>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</si>
  <si>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</si>
  <si>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</si>
  <si>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</si>
  <si>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</si>
  <si>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</si>
  <si>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</si>
  <si>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</si>
  <si>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</si>
  <si>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</si>
  <si>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</si>
  <si>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</si>
  <si>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</si>
  <si>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</si>
  <si>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</si>
  <si>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</si>
  <si>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</si>
  <si>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</si>
  <si>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</si>
  <si>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</si>
  <si>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</si>
  <si>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</si>
  <si>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</si>
  <si>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</si>
  <si>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</si>
  <si>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</si>
  <si>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</si>
  <si>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</si>
  <si>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</si>
  <si>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</si>
  <si>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</si>
  <si>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</si>
  <si>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</si>
  <si>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</si>
  <si>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</si>
  <si>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</si>
  <si>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</si>
  <si>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</si>
  <si>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</si>
  <si>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</si>
  <si>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</si>
  <si>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</si>
  <si>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</si>
  <si>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</si>
  <si>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</si>
  <si>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</si>
  <si>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</si>
  <si>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</si>
  <si>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</si>
  <si>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</si>
  <si>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</si>
  <si>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</si>
  <si>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</si>
  <si>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</si>
  <si>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</si>
  <si>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</si>
  <si>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</si>
  <si>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</si>
  <si>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</si>
  <si>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</si>
  <si>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</si>
  <si>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</si>
  <si>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</si>
  <si>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</si>
  <si>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</si>
  <si>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</si>
  <si>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</si>
  <si>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</si>
  <si>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</si>
  <si>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</si>
  <si>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</si>
  <si>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</si>
  <si>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</si>
  <si>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</si>
  <si>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</si>
  <si>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</si>
  <si>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</si>
  <si>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</si>
  <si>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</si>
  <si>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</si>
  <si>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</si>
  <si>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</si>
  <si>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</si>
  <si>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</si>
  <si>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</si>
  <si>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</si>
  <si>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</si>
  <si>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</si>
  <si>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</si>
  <si>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</si>
  <si>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</si>
  <si>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</si>
  <si>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</si>
  <si>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</si>
  <si>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</si>
  <si>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</si>
  <si>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</si>
  <si>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</si>
  <si>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</si>
  <si>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</si>
  <si>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</si>
  <si>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</si>
  <si>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</si>
  <si>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</si>
  <si>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</si>
  <si>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</si>
  <si>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</si>
  <si>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</si>
  <si>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</si>
  <si>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</si>
  <si>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</si>
  <si>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</si>
  <si>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</si>
  <si>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</si>
  <si>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</si>
  <si>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</si>
  <si>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</si>
  <si>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</si>
  <si>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</si>
  <si>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</si>
  <si>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</si>
  <si>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</si>
  <si>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</si>
  <si>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</si>
  <si>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</si>
  <si>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</si>
  <si>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</si>
  <si>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</si>
  <si>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</si>
  <si>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</si>
  <si>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</si>
  <si>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</si>
  <si>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</si>
  <si>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</si>
  <si>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</si>
  <si>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</si>
  <si>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</si>
  <si>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</si>
  <si>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</si>
  <si>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</si>
  <si>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</si>
  <si>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</si>
  <si>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</si>
  <si>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</si>
  <si>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</si>
  <si>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</si>
  <si>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</si>
  <si>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</si>
  <si>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</si>
  <si>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</si>
  <si>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</si>
  <si>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</si>
  <si>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</si>
  <si>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</si>
  <si>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</si>
  <si>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</si>
  <si>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</si>
  <si>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</si>
  <si>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</si>
  <si>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</si>
  <si>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</si>
  <si>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</si>
  <si>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</si>
  <si>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</si>
  <si>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</si>
  <si>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</si>
  <si>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</si>
  <si>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</si>
  <si>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</si>
  <si>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</si>
  <si>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</si>
  <si>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</si>
  <si>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</si>
  <si>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</si>
  <si>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</si>
  <si>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</si>
  <si>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</si>
  <si>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</si>
  <si>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</si>
  <si>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</si>
  <si>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</si>
  <si>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</si>
  <si>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</si>
  <si>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</si>
  <si>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</si>
  <si>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</si>
  <si>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</si>
  <si>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</si>
  <si>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</si>
  <si>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</si>
  <si>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</si>
  <si>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</si>
  <si>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</si>
  <si>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</si>
  <si>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</si>
  <si>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</si>
  <si>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</si>
  <si>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</si>
  <si>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</si>
  <si>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</si>
  <si>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</si>
  <si>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</si>
  <si>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</si>
  <si>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</si>
  <si>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</si>
  <si>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</si>
  <si>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</si>
  <si>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</si>
  <si>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</si>
  <si>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</si>
  <si>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</si>
  <si>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</si>
  <si>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</si>
  <si>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</si>
  <si>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</si>
  <si>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</si>
  <si>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</si>
  <si>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</si>
  <si>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</si>
  <si>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</si>
  <si>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</si>
  <si>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</si>
  <si>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</si>
  <si>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</si>
  <si>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</si>
  <si>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</si>
  <si>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</si>
  <si>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</si>
  <si>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</si>
  <si>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</si>
  <si>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</si>
  <si>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</si>
  <si>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</si>
  <si>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</si>
  <si>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</si>
  <si>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</si>
  <si>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</si>
  <si>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</si>
  <si>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</si>
  <si>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</si>
  <si>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</si>
  <si>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</si>
  <si>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</si>
  <si>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</si>
  <si>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</si>
  <si>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</si>
  <si>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</si>
  <si>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</si>
  <si>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</si>
  <si>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</si>
  <si>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</si>
  <si>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</si>
  <si>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</si>
  <si>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</si>
  <si>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</si>
  <si>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</si>
  <si>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</si>
  <si>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</si>
  <si>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</si>
  <si>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</si>
  <si>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</si>
  <si>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</si>
  <si>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</si>
  <si>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</si>
  <si>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</si>
  <si>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</si>
  <si>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</si>
  <si>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</si>
  <si>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</si>
  <si>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</si>
  <si>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</si>
  <si>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</si>
  <si>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</si>
  <si>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</si>
  <si>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</si>
  <si>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</si>
  <si>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</si>
  <si>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</si>
  <si>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</si>
  <si>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</si>
  <si>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</si>
  <si>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</si>
  <si>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</si>
  <si>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</si>
  <si>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</si>
  <si>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</si>
  <si>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</si>
  <si>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</si>
  <si>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</si>
  <si>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</si>
  <si>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</si>
  <si>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</si>
  <si>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</si>
  <si>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</si>
  <si>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</si>
  <si>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</si>
  <si>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</si>
  <si>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</si>
  <si>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</si>
  <si>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</si>
  <si>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</si>
  <si>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</si>
  <si>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</si>
  <si>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</si>
  <si>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</si>
  <si>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</si>
  <si>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</si>
  <si>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</si>
  <si>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</si>
  <si>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</si>
  <si>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</si>
  <si>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</si>
  <si>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</si>
  <si>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</si>
  <si>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</si>
  <si>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</si>
  <si>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</si>
  <si>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</si>
  <si>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</si>
  <si>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</si>
  <si>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</si>
  <si>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</si>
  <si>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</si>
  <si>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</si>
  <si>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</si>
  <si>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</si>
  <si>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</si>
  <si>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</si>
  <si>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</si>
  <si>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</si>
  <si>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</si>
  <si>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</si>
  <si>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</si>
  <si>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</si>
  <si>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</si>
  <si>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</si>
  <si>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</si>
  <si>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</si>
  <si>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</si>
  <si>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</si>
  <si>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</si>
  <si>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</si>
  <si>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</si>
  <si>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</si>
  <si>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</si>
  <si>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</si>
  <si>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</si>
  <si>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</si>
  <si>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</si>
  <si>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</si>
  <si>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</si>
  <si>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</si>
  <si>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</si>
  <si>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</si>
  <si>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</si>
  <si>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</si>
  <si>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</si>
  <si>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</si>
  <si>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</si>
  <si>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</si>
  <si>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</si>
  <si>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</si>
  <si>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</si>
  <si>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</si>
  <si>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</si>
  <si>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</si>
  <si>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</si>
  <si>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</si>
  <si>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</si>
  <si>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</si>
  <si>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</si>
  <si>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</si>
  <si>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</si>
  <si>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</si>
  <si>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</si>
  <si>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</si>
  <si>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</si>
  <si>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</si>
  <si>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</si>
  <si>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</si>
  <si>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</si>
  <si>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</si>
  <si>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</si>
  <si>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</si>
  <si>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</si>
  <si>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</si>
  <si>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</si>
  <si>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</si>
  <si>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</si>
  <si>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</si>
  <si>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</si>
  <si>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</si>
  <si>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</si>
  <si>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</si>
  <si>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</si>
  <si>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</si>
  <si>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</si>
  <si>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</si>
  <si>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</si>
  <si>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</si>
  <si>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</si>
  <si>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</si>
  <si>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</si>
  <si>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</si>
  <si>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</si>
  <si>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</si>
  <si>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</si>
  <si>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</si>
  <si>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</si>
  <si>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</si>
  <si>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</si>
  <si>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</si>
  <si>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</si>
  <si>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</si>
  <si>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</si>
  <si>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</si>
  <si>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</si>
  <si>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</si>
  <si>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</si>
  <si>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</si>
  <si>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</si>
  <si>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</si>
  <si>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</si>
  <si>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</si>
  <si>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</si>
  <si>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</si>
  <si>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</si>
  <si>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</si>
  <si>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</si>
  <si>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</si>
  <si>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</si>
  <si>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</si>
  <si>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</si>
  <si>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</si>
  <si>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</si>
  <si>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</si>
  <si>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</si>
  <si>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</si>
  <si>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</si>
  <si>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</si>
  <si>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</si>
  <si>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</si>
  <si>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</si>
  <si>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</si>
  <si>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</si>
  <si>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</si>
  <si>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</si>
  <si>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</si>
  <si>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</si>
  <si>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</si>
  <si>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</si>
  <si>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</si>
  <si>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</si>
  <si>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</si>
  <si>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</si>
  <si>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</si>
  <si>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</si>
  <si>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</si>
  <si>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</si>
  <si>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</si>
  <si>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</si>
  <si>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</si>
  <si>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</si>
  <si>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</si>
  <si>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</si>
  <si>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</si>
  <si>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</si>
  <si>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</si>
  <si>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</si>
  <si>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</si>
  <si>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</si>
  <si>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</si>
  <si>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</si>
  <si>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</si>
  <si>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</si>
  <si>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</si>
  <si>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</si>
  <si>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</si>
  <si>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</si>
  <si>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</si>
  <si>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</si>
  <si>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</si>
  <si>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</si>
  <si>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</si>
  <si>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</si>
  <si>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</si>
  <si>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</si>
  <si>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</si>
  <si>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</si>
  <si>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</si>
  <si>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</si>
  <si>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</si>
  <si>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</si>
  <si>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</si>
  <si>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</si>
  <si>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</si>
  <si>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</si>
  <si>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</si>
  <si>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</si>
  <si>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</si>
  <si>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</si>
  <si>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</si>
  <si>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</si>
  <si>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</si>
  <si>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</si>
  <si>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</si>
  <si>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</si>
  <si>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</si>
  <si>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</si>
  <si>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</si>
  <si>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</si>
  <si>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</si>
  <si>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</si>
  <si>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</si>
  <si>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</si>
  <si>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</si>
  <si>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</si>
  <si>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</si>
  <si>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</si>
  <si>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</si>
  <si>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</si>
  <si>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</si>
  <si>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</si>
  <si>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</si>
  <si>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</si>
  <si>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</si>
  <si>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</si>
  <si>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</si>
  <si>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</si>
  <si>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</si>
  <si>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</si>
  <si>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</si>
  <si>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</si>
  <si>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</si>
  <si>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</si>
  <si>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</si>
  <si>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</si>
  <si>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</si>
  <si>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</si>
  <si>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</si>
  <si>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</si>
  <si>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</si>
  <si>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</si>
  <si>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</si>
  <si>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</si>
  <si>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</si>
  <si>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</si>
  <si>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</si>
  <si>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</si>
  <si>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</si>
  <si>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</si>
  <si>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</si>
  <si>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</si>
  <si>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</si>
  <si>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</si>
  <si>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</si>
  <si>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</si>
  <si>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</si>
  <si>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</si>
  <si>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</si>
  <si>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</si>
  <si>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</si>
  <si>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</si>
  <si>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</si>
  <si>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</si>
  <si>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</si>
  <si>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</si>
  <si>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</si>
  <si>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</si>
  <si>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</si>
  <si>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</si>
  <si>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</si>
  <si>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</si>
  <si>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</si>
  <si>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</si>
  <si>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</si>
  <si>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</si>
  <si>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</si>
  <si>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</si>
  <si>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</si>
  <si>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</si>
  <si>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</si>
  <si>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</si>
  <si>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</si>
  <si>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</si>
  <si>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</si>
  <si>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</si>
  <si>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</si>
  <si>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</si>
  <si>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</si>
  <si>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</si>
  <si>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</si>
  <si>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</si>
  <si>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</si>
  <si>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</si>
  <si>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</si>
  <si>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</si>
  <si>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</si>
  <si>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</si>
  <si>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</si>
  <si>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</si>
  <si>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</si>
  <si>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</si>
  <si>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</si>
  <si>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</si>
  <si>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</si>
  <si>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</si>
  <si>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</si>
  <si>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</si>
  <si>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</si>
  <si>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</si>
  <si>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</si>
  <si>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</si>
  <si>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</si>
  <si>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</si>
  <si>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</si>
  <si>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</si>
  <si>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</si>
  <si>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</si>
  <si>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</si>
  <si>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</si>
  <si>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</si>
  <si>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</si>
  <si>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</si>
  <si>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</si>
  <si>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</si>
  <si>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</si>
  <si>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</si>
  <si>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</si>
  <si>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</si>
  <si>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</si>
  <si>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</si>
  <si>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</si>
  <si>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</si>
  <si>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</si>
  <si>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</si>
  <si>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</si>
  <si>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</si>
  <si>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</si>
  <si>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</si>
  <si>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</si>
  <si>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</si>
  <si>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</si>
  <si>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</si>
  <si>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</si>
  <si>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</si>
  <si>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</si>
  <si>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</si>
  <si>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</si>
  <si>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</si>
  <si>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</si>
  <si>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</si>
  <si>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</si>
  <si>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</si>
  <si>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</si>
  <si>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</si>
  <si>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</si>
  <si>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</si>
  <si>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</si>
  <si>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</si>
  <si>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</si>
  <si>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</si>
  <si>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</si>
  <si>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</si>
  <si>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</si>
  <si>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</si>
  <si>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</si>
  <si>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</si>
  <si>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</si>
  <si>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</si>
  <si>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</si>
  <si>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</si>
  <si>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</si>
  <si>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</si>
  <si>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</si>
  <si>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</si>
  <si>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</si>
  <si>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</si>
  <si>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</si>
  <si>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</si>
  <si>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</si>
  <si>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</si>
  <si>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</si>
  <si>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</si>
  <si>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</si>
  <si>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</si>
  <si>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</si>
  <si>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</si>
  <si>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</si>
  <si>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</si>
  <si>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</si>
  <si>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</si>
  <si>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</si>
  <si>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</si>
  <si>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</si>
  <si>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</si>
  <si>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</si>
  <si>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</si>
  <si>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</si>
  <si>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</si>
  <si>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</si>
  <si>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</si>
  <si>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</si>
  <si>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</si>
  <si>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</si>
  <si>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</si>
  <si>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</si>
  <si>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</si>
  <si>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</si>
  <si>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</si>
  <si>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</si>
  <si>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</si>
  <si>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</si>
  <si>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</si>
  <si>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</si>
  <si>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</si>
  <si>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</si>
  <si>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</si>
  <si>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</si>
  <si>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</si>
  <si>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</si>
  <si>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</si>
  <si>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</si>
  <si>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</si>
  <si>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</si>
  <si>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</si>
  <si>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</si>
  <si>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</si>
  <si>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</si>
  <si>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</si>
  <si>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</si>
  <si>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</si>
  <si>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</si>
  <si>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</si>
  <si>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</si>
  <si>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</si>
  <si>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</si>
  <si>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</si>
  <si>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</si>
  <si>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</si>
  <si>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</si>
  <si>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</si>
  <si>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</si>
  <si>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</si>
  <si>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</si>
  <si>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</si>
  <si>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</si>
  <si>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</si>
  <si>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</si>
  <si>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</si>
  <si>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</si>
  <si>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</si>
  <si>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</si>
  <si>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</si>
  <si>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</si>
  <si>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</si>
  <si>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</si>
  <si>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</si>
  <si>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</si>
  <si>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</si>
  <si>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</si>
  <si>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</si>
  <si>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</si>
  <si>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</si>
  <si>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</si>
  <si>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</si>
  <si>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</si>
  <si>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</si>
  <si>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</si>
  <si>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</si>
  <si>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</si>
  <si>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</si>
  <si>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</si>
  <si>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</si>
  <si>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</si>
  <si>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</si>
  <si>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</si>
  <si>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</si>
  <si>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</si>
  <si>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</si>
  <si>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</si>
  <si>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</si>
  <si>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</si>
  <si>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</si>
  <si>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</si>
  <si>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</si>
  <si>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</si>
  <si>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</si>
  <si>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</si>
  <si>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</si>
  <si>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</si>
  <si>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</si>
  <si>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</si>
  <si>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</si>
  <si>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</si>
  <si>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</si>
  <si>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</si>
  <si>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</si>
  <si>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</si>
  <si>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</si>
  <si>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</si>
  <si>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</si>
  <si>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</si>
  <si>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</si>
  <si>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</si>
  <si>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</si>
  <si>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</si>
  <si>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</si>
  <si>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</si>
  <si>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</si>
  <si>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</si>
  <si>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</si>
  <si>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</si>
  <si>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</si>
  <si>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</si>
  <si>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</si>
  <si>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</si>
  <si>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</si>
  <si>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</si>
  <si>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</si>
  <si>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</si>
  <si>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</si>
  <si>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</si>
  <si>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</si>
  <si>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</si>
  <si>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</si>
  <si>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</si>
  <si>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</si>
  <si>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</si>
  <si>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</si>
  <si>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</si>
  <si>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</si>
  <si>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</si>
  <si>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</si>
  <si>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</si>
  <si>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</si>
  <si>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</si>
  <si>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</si>
  <si>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</si>
  <si>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</si>
  <si>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</si>
  <si>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</si>
  <si>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</si>
  <si>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</si>
  <si>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</si>
  <si>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</si>
  <si>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</si>
  <si>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</si>
  <si>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</si>
  <si>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</si>
  <si>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</si>
  <si>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</si>
  <si>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</si>
  <si>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</si>
  <si>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</si>
  <si>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</si>
  <si>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</si>
  <si>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</si>
  <si>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</si>
  <si>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</si>
  <si>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</si>
  <si>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</si>
  <si>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</si>
  <si>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</si>
  <si>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</si>
  <si>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</si>
  <si>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</si>
  <si>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</si>
  <si>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</si>
  <si>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</si>
  <si>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</si>
  <si>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</si>
  <si>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</si>
  <si>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</si>
  <si>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</si>
  <si>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</si>
  <si>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</si>
  <si>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</si>
  <si>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</si>
  <si>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</si>
  <si>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</si>
  <si>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</si>
  <si>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</si>
  <si>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</si>
  <si>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</si>
  <si>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</si>
  <si>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</si>
  <si>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</si>
  <si>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</si>
  <si>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</si>
  <si>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</si>
  <si>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</si>
  <si>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</si>
  <si>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</si>
  <si>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</si>
  <si>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</si>
  <si>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</si>
  <si>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</si>
  <si>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</si>
  <si>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</si>
  <si>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</si>
  <si>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</si>
  <si>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</si>
  <si>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</si>
  <si>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</si>
  <si>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</si>
  <si>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</si>
  <si>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</si>
  <si>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</si>
  <si>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</si>
  <si>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</si>
  <si>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</si>
  <si>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</si>
  <si>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</si>
  <si>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</si>
  <si>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</si>
  <si>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</si>
  <si>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</si>
  <si>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</si>
  <si>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</si>
  <si>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</si>
  <si>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</si>
  <si>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</si>
  <si>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</si>
  <si>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</si>
  <si>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</si>
  <si>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</si>
  <si>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</si>
  <si>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</si>
  <si>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</si>
  <si>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</si>
  <si>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</si>
  <si>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</si>
  <si>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</si>
  <si>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</si>
  <si>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</si>
  <si>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</si>
  <si>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</si>
  <si>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</si>
  <si>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</si>
  <si>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</si>
  <si>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</si>
  <si>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</si>
  <si>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</si>
  <si>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</si>
  <si>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</si>
  <si>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</si>
  <si>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</si>
  <si>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</si>
  <si>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</si>
  <si>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</si>
  <si>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</si>
  <si>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</si>
  <si>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</si>
  <si>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</si>
  <si>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</si>
  <si>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</si>
  <si>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</si>
  <si>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</si>
  <si>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</si>
  <si>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</si>
  <si>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</si>
  <si>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</si>
  <si>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</si>
  <si>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</si>
  <si>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</si>
  <si>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</si>
  <si>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</si>
  <si>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</si>
  <si>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</si>
  <si>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</si>
  <si>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</si>
  <si>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</si>
  <si>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</si>
  <si>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</si>
  <si>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</si>
  <si>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</si>
  <si>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</si>
  <si>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</si>
  <si>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</si>
  <si>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</si>
  <si>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</si>
  <si>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</si>
  <si>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</si>
  <si>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</si>
  <si>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</si>
  <si>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</si>
  <si>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</si>
  <si>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</si>
  <si>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</si>
  <si>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</si>
  <si>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</si>
  <si>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</si>
  <si>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</si>
  <si>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</si>
  <si>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</si>
  <si>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</si>
  <si>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</si>
  <si>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</si>
  <si>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</si>
  <si>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</si>
  <si>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</si>
  <si>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</si>
  <si>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</si>
  <si>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</si>
  <si>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</si>
  <si>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</si>
  <si>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</si>
  <si>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</si>
  <si>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</si>
  <si>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</si>
  <si>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</si>
  <si>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</si>
  <si>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</si>
  <si>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</si>
  <si>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</si>
  <si>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</si>
  <si>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</si>
  <si>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</si>
  <si>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</si>
  <si>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</si>
  <si>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</si>
  <si>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</si>
  <si>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</si>
  <si>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</si>
  <si>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</si>
  <si>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</si>
  <si>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</si>
  <si>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</si>
  <si>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</si>
  <si>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</si>
  <si>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</si>
  <si>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</si>
  <si>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</si>
  <si>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</si>
  <si>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</si>
  <si>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</si>
  <si>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</si>
  <si>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</si>
  <si>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</si>
  <si>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</si>
  <si>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</si>
  <si>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</si>
  <si>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</si>
  <si>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</si>
  <si>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</si>
  <si>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</si>
  <si>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</si>
  <si>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</si>
  <si>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</si>
  <si>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</si>
  <si>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</si>
  <si>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</si>
  <si>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</si>
  <si>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</si>
  <si>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</si>
  <si>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</si>
  <si>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</si>
  <si>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</si>
  <si>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</si>
  <si>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</si>
  <si>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</si>
  <si>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</si>
  <si>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</si>
  <si>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</si>
  <si>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</si>
  <si>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</si>
  <si>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</si>
  <si>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</si>
  <si>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</si>
  <si>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</si>
  <si>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</si>
  <si>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</si>
  <si>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</si>
  <si>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</si>
  <si>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</si>
  <si>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</si>
  <si>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</si>
  <si>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</si>
  <si>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</si>
  <si>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</si>
  <si>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</si>
  <si>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</si>
  <si>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</si>
  <si>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</si>
  <si>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</si>
  <si>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</si>
  <si>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</si>
  <si>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</si>
  <si>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</si>
  <si>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</si>
  <si>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</si>
  <si>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</si>
  <si>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</si>
  <si>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</si>
  <si>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</si>
  <si>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</si>
  <si>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</si>
  <si>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</si>
  <si>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</si>
  <si>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</si>
  <si>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</si>
  <si>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</si>
  <si>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</si>
  <si>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</si>
  <si>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</si>
  <si>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</si>
  <si>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</si>
  <si>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</si>
  <si>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</si>
  <si>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</si>
  <si>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</si>
  <si>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</si>
  <si>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</si>
  <si>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</si>
  <si>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</si>
  <si>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</si>
  <si>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</si>
  <si>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</si>
  <si>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</si>
  <si>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</si>
  <si>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</si>
  <si>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</si>
  <si>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</si>
  <si>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</si>
  <si>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</si>
  <si>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</si>
  <si>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</si>
  <si>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</si>
  <si>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</si>
  <si>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</si>
  <si>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</si>
  <si>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</si>
  <si>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</si>
  <si>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</si>
  <si>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</si>
  <si>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</si>
  <si>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</si>
  <si>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</si>
  <si>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</si>
  <si>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</si>
  <si>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</si>
  <si>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</si>
  <si>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</si>
  <si>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</si>
  <si>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</si>
  <si>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</si>
  <si>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</si>
  <si>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</si>
  <si>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</si>
  <si>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</si>
  <si>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</si>
  <si>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</si>
  <si>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</si>
  <si>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</si>
  <si>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</si>
  <si>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</si>
  <si>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</si>
  <si>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</si>
  <si>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</si>
  <si>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</si>
  <si>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</si>
  <si>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</si>
  <si>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</si>
  <si>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</si>
  <si>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</si>
  <si>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</si>
  <si>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</si>
  <si>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</si>
  <si>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</si>
  <si>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</si>
  <si>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</si>
  <si>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</si>
  <si>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</si>
  <si>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</si>
  <si>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</si>
  <si>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</si>
  <si>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</si>
  <si>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</si>
  <si>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</si>
  <si>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</si>
  <si>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</si>
  <si>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</si>
  <si>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</si>
  <si>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</si>
  <si>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</si>
  <si>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</si>
  <si>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</si>
  <si>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</si>
  <si>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</si>
  <si>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</si>
  <si>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</si>
  <si>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</si>
  <si>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</si>
  <si>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</si>
  <si>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</si>
  <si>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</si>
  <si>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</si>
  <si>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</si>
  <si>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</si>
  <si>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</si>
  <si>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</si>
  <si>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</si>
  <si>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</si>
  <si>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</si>
  <si>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</si>
  <si>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</si>
  <si>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</si>
  <si>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</si>
  <si>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</si>
  <si>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</si>
  <si>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</si>
  <si>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</si>
  <si>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</si>
  <si>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</si>
  <si>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</si>
  <si>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</si>
  <si>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</si>
  <si>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</si>
  <si>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</si>
  <si>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</si>
  <si>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</si>
  <si>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</si>
  <si>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</si>
  <si>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</si>
  <si>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</si>
  <si>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</si>
  <si>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</si>
  <si>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</si>
  <si>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</si>
  <si>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</si>
  <si>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</si>
  <si>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</si>
  <si>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</si>
  <si>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</si>
  <si>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</si>
  <si>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</si>
  <si>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PCM-20251125-00000396</t>
  </si>
  <si>
    <t xml:space="preserve">team on way need 90 min </t>
  </si>
  <si>
    <t>PCM-20251125-00000407</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</si>
  <si>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</si>
  <si>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</si>
  <si>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</si>
  <si>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</si>
  <si>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</si>
  <si>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</si>
  <si>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</si>
  <si>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</si>
  <si>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</si>
  <si>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</si>
  <si>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</si>
  <si>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</si>
  <si>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</si>
  <si>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</si>
  <si>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</si>
  <si>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</si>
  <si>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</si>
  <si>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</si>
  <si>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</si>
  <si>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</si>
  <si>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</si>
  <si>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</si>
  <si>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</si>
  <si>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</si>
  <si>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</si>
  <si>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</si>
  <si>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</si>
  <si>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</si>
  <si>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</si>
  <si>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</si>
  <si>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</si>
  <si>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</si>
  <si>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</si>
  <si>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</si>
  <si>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</si>
  <si>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</si>
  <si>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</si>
  <si>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</si>
  <si>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</si>
  <si>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</si>
  <si>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</si>
  <si>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</si>
  <si>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</si>
  <si>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</si>
  <si>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</si>
  <si>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</si>
  <si>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</si>
  <si>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</si>
  <si>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</si>
  <si>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</si>
  <si>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</si>
  <si>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</si>
  <si>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</si>
  <si>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</si>
  <si>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</si>
  <si>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</si>
  <si>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</si>
  <si>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</si>
  <si>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</si>
  <si>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</si>
  <si>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</si>
  <si>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</si>
  <si>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</si>
  <si>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</si>
  <si>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</si>
  <si>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</si>
  <si>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</si>
  <si>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</si>
  <si>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</si>
  <si>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</si>
  <si>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</si>
  <si>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</si>
  <si>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</si>
  <si>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</si>
  <si>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</si>
  <si>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</si>
  <si>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</si>
  <si>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</si>
  <si>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</si>
  <si>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</si>
  <si>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</si>
  <si>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</si>
  <si>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</si>
  <si>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</si>
  <si>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</si>
  <si>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</si>
  <si>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210 min</t>
  </si>
  <si>
    <t>PCM-20251125-00000236</t>
  </si>
  <si>
    <t xml:space="preserve"> site has access issue at night inside desert area &amp; ETA 120 min</t>
  </si>
  <si>
    <t>no PCM</t>
  </si>
  <si>
    <t>ETA 160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</si>
  <si>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</si>
  <si>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</si>
  <si>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</si>
  <si>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</si>
  <si>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</si>
  <si>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</si>
  <si>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</si>
  <si>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</si>
  <si>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</si>
  <si>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</si>
  <si>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</si>
  <si>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</si>
  <si>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</si>
  <si>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</si>
  <si>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</si>
  <si>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60 mins</t>
  </si>
  <si>
    <t>PCM-20251125-00000351</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</si>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</sst>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323.32382037037314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0.51525555556145264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1.7269444448174909E-2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5.0587962978170253E-3</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45986.272246296299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45986.272246296299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45986.272246296299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45986.272246296299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45986.272246296299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45986.272246296299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45986.272246296299</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45986.272246296299</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45986.272246296299</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45986.272246296299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45986.272246296299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45986.272246296299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45986.272246296299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45986.272246296299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45986.272246296299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45986.272246296299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45986.272246296299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45986.272246296299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45986.272246296299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45986.272246296299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45986.272246296299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45986.272246296299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45986.272246296299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45986.272246296299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45986.272246296299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45986.272246296299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45986.272246296299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45986.272246296299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45986.272246296299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45986.272246296299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45986.272246296299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45986.272246296299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45986.272246296299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45986.272246296299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45986.272246296299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45986.272246296299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45986.272246296299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45986.272246296299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45986.272246296299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45986.272246296299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45986.272246296299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45986.272246296299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45986.272246296299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45986.272246296299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45986.272246296299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45986.272246296299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45986.272246296299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45986.272246296299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45986.272246296299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45986.272246296299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45986.272246296299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45986.272246296299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45986.272246296299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45986.272246296299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45986.272246296299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45986.272246296299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45986.272246296299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45986.272246296299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45986.272246296299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45986.272246296299</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tabSelected="1"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161.27240844907647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1.8848273148178123</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0.40921388889546506</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39115</v>
      </c>
      <c r="B6" s="18" t="str">
        <f>IFERROR(VLOOKUP(D6,DB!A:K,11,0),"")</f>
        <v>R2</v>
      </c>
      <c r="C6" s="18">
        <v>1</v>
      </c>
      <c r="D6" s="18" t="s">
        <v>38840</v>
      </c>
      <c r="E6" s="102" t="s">
        <v>39021</v>
      </c>
      <c r="F6" s="103">
        <v>45986.136122685188</v>
      </c>
      <c r="G6" s="104">
        <f ca="1">IFERROR(NOW()-F7,"-")</f>
        <v>45986.272246296299</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45986.272246412038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45986.272246412038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45986.272246412038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45986.272246412038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45986.272246412038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45986.272246412038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45986.272246412038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45986.272246412038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45986.272246412038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45986.272246412038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45986.272246412038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45986.272246412038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45986.272246412038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45986.272246412038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45986.272246412038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45986.272246412038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45986.272246412038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45986.272246412038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45986.272246412038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45986.272246412038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45986.272246412038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45986.272246412038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45986.272246412038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45986.272246412038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45986.272246412038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45986.272246412038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45986.272246412038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45986.272246412038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45986.272246412038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45986.272246412038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45986.272246412038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45986.272246412038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45986.272246412038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45986.272246412038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45986.272246412038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45986.272246412038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45986.272246412038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45986.272246412038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45986.272246412038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45986.272246412038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45986.272246412038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45986.272246412038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45986.272246412038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45986.272246412038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45986.272246412038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45986.272246412038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45986.272246412038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45986.272246412038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45986.272246412038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45986.272246412038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45986.272246412038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45986.272246412038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45986.272246412038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45986.272246412038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45986.272246412038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45986.272246412038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45986.272246412038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45986.272246412038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45986.272246412038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45986.272246412038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45986.272246412038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45986.272246412038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45986.272246412038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45986.272246412038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45986.272246412038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45986.272246412038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45986.272246412038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45986.272246412038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45986.272246412038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45986.272246412038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45986.272246412038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45986.272246412038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45986.272246412038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45986.272246412038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45986.272246412038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45986.272246412038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45986.272246412038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45986.272246412038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45986.272246412038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45986.272246412038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45986.272246412038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45986.272246412038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45986.272246412038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45986.272246412038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45986.272246412038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45986.272246412038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45986.272246412038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45986.272246412038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45986.272246412038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45986.272246412038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45986.272246412038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45986.272246412038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45986.272246412038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45986.272246412038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45986.272246412038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45986.272246412038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45986.272246412038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45986.272246412038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45986.272246412038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45986.272246412038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45986.272246412038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45986.272246412038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45986.272246412038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45986.272246412038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45986.272246412038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45986.272246412038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45986.272246412038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45986.272246412038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45986.272246412038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45986.272246412038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45986.272246412038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45986.272246412038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45986.272246412038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45986.272246412038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45986.272246412038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45986.272246412038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45986.272246412038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45986.272246412038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45986.272246412038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45986.272246412038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45986.272246412038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45986.272246412038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45986.272246412038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45986.272246412038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45986.272246412038</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45986.272246412038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45986.272246412038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45986.272246412038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45986.272246412038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45986.272246412038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45986.272246412038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45986.272246412038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45986.272246412038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45986.272246412038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45986.272246412038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45986.272246412038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45986.272246412038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45986.272246412038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45986.272246412038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45986.272246412038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45986.272246412038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45986.272246412038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45986.272246412038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45986.272246412038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45986.272246412038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45986.272246412038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45986.272246412038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45986.272246412038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45986.272246412038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45986.272246412038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45986.272246412038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45986.272246412038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45986.272246412038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45986.272246412038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45986.272246412038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45986.272246412038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45986.272246412038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45986.272246412038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45986.272246412038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45986.272246412038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45986.272246412038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45986.272246412038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45986.272246412038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45986.272246412038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45986.272246412038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45986.272246412038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45986.272246412038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45986.272246412038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45986.272246412038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45986.272246412038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45986.272246412038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45986.272246412038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45986.272246412038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45986.272246412038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45986.272246412038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45986.272246412038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45986.272246412038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45986.272246412038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45986.272246412038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45986.272246412038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45986.272246412038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45986.272246412038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45986.272246412038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45986.272246412038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45986.272246412038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45986.272246412038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45986.272246412038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45986.272246412038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45986.272246412038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45986.272246412038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45986.272246412038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45986.272246412038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45986.272246412038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45986.272246412038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45986.272246412038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45986.272246412038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45986.272246412038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45986.272246412038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45986.272246412038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45986.272246412038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45986.272246412038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45986.272246412038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45986.272246412038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45986.272246412038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45986.272246412038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45986.272246412038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45986.272246412038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45986.272246412038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45986.272246412038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45986.272246412038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45986.272246412038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45986.272246412038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45986.272246412038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45986.272246412038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45986.272246412038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45986.272246412038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45986.272246412038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45986.272246412038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45986.272246412038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45986.272246412038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45986.272246412038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45986.272246412038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45986.272246412038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45986.272246412038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45986.272246412038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45986.272246412038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45986.272246412038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45986.272246412038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45986.272246412038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45986.272246412038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45986.272246412038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45986.272246412038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45986.272246412038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45986.272246412038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45986.272246412038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45986.272246412038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45986.272246412038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45986.272246412038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45986.272246412038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45986.272246412038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45986.272246412038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45986.272246412038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45986.272246412038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45986.272246412038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45986.272246412038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45986.272246412038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45986.272246412038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45986.272246412038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45986.272246412038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45986.272246412038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45986.272246412038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45986.272246412038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45986.272246412038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45986.272246412038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45986.272246412038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45986.272246412038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45986.272246412038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45986.272246412038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45986.272246412038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45986.272246412038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45986.272246412038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45986.272246412038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45986.272246412038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45986.272246412038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45986.272246412038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45986.272246412038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45986.272246412038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45986.272246412038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45986.272246412038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45986.272246412038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45986.272246412038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45986.272246412038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45986.272246412038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45986.272246412038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45986.272246412038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45986.272246412038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45986.272246412038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45986.272246412038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45986.272246412038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45986.272246412038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45986.272246412038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45986.272246412038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45986.272246412038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45986.272246412038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45986.272246412038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45986.272246412038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45986.272246412038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45986.272246412038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45986.272246412038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45986.272246412038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45986.272246412038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45986.272246412038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45986.272246412038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45986.272246412038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45986.272246412038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45986.272246412038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45986.272246412038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45986.272246412038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45986.272246412038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45986.272246412038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45986.272246412038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45986.272246412038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45986.272246412038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45986.272246412038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45986.272246412038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45986.272246412038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45986.272246412038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45986.272246412038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45986.272246412038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45986.272246412038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45986.272246412038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45986.272246412038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45986.272246412038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45986.272246412038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45986.272246412038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45986.272246412038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45986.272246412038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45986.272246412038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45986.272246412038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45986.272246412038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45986.272246412038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45986.272246412038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45986.272246412038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45986.272246412038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45986.272246412038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45986.272246412038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45986.272246412038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45986.272246412038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45986.272246412038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45986.272246412038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45986.272246412038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45986.272246412038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45986.272246412038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45986.272246412038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45986.272246412038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45986.272246412038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45986.272246412038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45986.272246412038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45986.272246412038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45986.272246412038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45986.272246412038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45986.272246412038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45986.272246412038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45986.272246412038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45986.272246412038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45986.272246412038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45986.272246412038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45986.272246412038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45986.272246412038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45986.272246412038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45986.272246412038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45986.272246412038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45986.272246412038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45986.272246412038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45986.272246412038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45986.272246412038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45986.272246412038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45986.272246412038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45986.272246412038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45986.272246412038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45986.272246412038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45986.272246412038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45986.272246412038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45986.272246412038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45986.272246412038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45986.272246412038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45986.272246412038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45986.272246412038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45986.272246412038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45986.272246412038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45986.272246412038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45986.272246412038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45986.272246412038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45986.272246412038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45986.272246412038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45986.272246412038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45986.272246412038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45986.272246412038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45986.272246412038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45986.272246412038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45986.272246412038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45986.272246412038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45986.272246412038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45986.272246412038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45986.272246412038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45986.272246412038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45986.272246412038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45986.272246412038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45986.272246412038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45986.272246412038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45986.272246412038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45986.272246412038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45986.272246412038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45986.272246412038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45986.272246412038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45986.272246412038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45986.272246412038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45986.272246412038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45986.272246412038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45986.272246412038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45986.272246412038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45986.272246412038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45986.272246412038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45986.272246412038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45986.272246412038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45986.272246412038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45986.272246412038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45986.272246412038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45986.272246412038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45986.272246412038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45986.272246412038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45986.272246412038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45986.272246412038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45986.272246412038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45986.272246412038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45986.272246412038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45986.272246412038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45986.272246412038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45986.272246412038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45986.272246412038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45986.272246412038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45986.272246412038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45986.272246412038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45986.272246412038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45986.272246412038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45986.272246412038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45986.272246412038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45986.272246412038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45986.272246412038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45986.272246412038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45986.272246412038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45986.272246412038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45986.272246412038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45986.272246412038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45986.272246412038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45986.272246412038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45986.272246412038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45986.272246412038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45986.272246412038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45986.272246412038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45986.272246412038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45986.272246412038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45986.272246412038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45986.272246412038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45986.272246412038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45986.272246412038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45986.272246412038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45986.272246412038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45986.272246412038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45986.272246412038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45986.272246412038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45986.272246412038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45986.272246412038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45986.272246412038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45986.272246412038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45986.272246412038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45986.272246412038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45986.272246412038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45986.272246412038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45986.272246412038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45986.272246412038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45986.272246412038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45986.272246412038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45986.272246412038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45986.272246412038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45986.272246412038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45986.272246412038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45986.272246412038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45986.272246412038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45986.272246412038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45986.272246412038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45986.272246412038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45986.272246412038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45986.272246412038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45986.272246412038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45986.272246412038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45986.272246412038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45986.272246412038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45986.272246412038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45986.272246412038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45986.272246412038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45986.272246412038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45986.272246412038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45986.272246412038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45986.272246412038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45986.272246412038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45986.272246412038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45986.272246412038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45986.272246412038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45986.272246412038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45986.272246412038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45986.272246412038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45986.272246412038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45986.272246412038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45986.272246412038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45986.272246412038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45986.272246412038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45986.272246412038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45986.272246412038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45986.272246412038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45986.272246412038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45986.272246412038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45986.272246412038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45986.272246412038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45986.272246412038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45986.272246412038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45986.272246412038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45986.272246412038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45986.272246412038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45986.272246412038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45986.272246412038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45986.272246412038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45986.272246412038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45986.272246412038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45986.272246412038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45986.272246412038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45986.272246412038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45986.272246412038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45986.272246412038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45986.272246412038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45986.272246412038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45986.272246412038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45986.272246412038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45986.272246412038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45986.272246412038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45986.272246412038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45986.272246412038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45986.272246412038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45986.272246412038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45986.272246412038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45986.272246412038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45986.272246412038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45986.272246412038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45986.272246412038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45986.272246412038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45986.272246412038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45986.272246412038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45986.272246412038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45986.272246412038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45986.272246412038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45986.272246412038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45986.272246412038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45986.272246412038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45986.272246412038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45986.272246412038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45986.272246412038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45986.272246412038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45986.272246412038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45986.272246412038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45986.272246412038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45986.272246412038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45986.272246412038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45986.272246412038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45986.272246412038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45986.272246412038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45986.272246412038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45986.272246412038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45986.272246412038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45986.272246412038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45986.272246412038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45986.272246412038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45986.272246412038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45986.272246412038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45986.272246412038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45986.272246412038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45986.272246412038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45986.272246412038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45986.272246412038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45986.272246412038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45986.272246412038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45986.272246412038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45986.272246412038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45986.272246412038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45986.272246412038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45986.272246412038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45986.272246412038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45986.272246412038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45986.272246412038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45986.272246412038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45986.272246412038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45986.272246412038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45986.272246412038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45986.272246412038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45986.272246412038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45986.272246412038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45986.272246412038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45986.272246412038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45986.272246412038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45986.272246412038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45986.272246412038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45986.272246412038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45986.272246412038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45986.272246412038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45986.272246412038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45986.272246412038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45986.272246412038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45986.272246412038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45986.272246412038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45986.272246412038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45986.272246412038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45986.272246412038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45986.272246412038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45986.272246412038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45986.272246412038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45986.272246412038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45986.272246412038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45986.272246412038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45986.272246412038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45986.272246412038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45986.272246412038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45986.272246412038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45986.272246412038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45986.272246412038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45986.272246412038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45986.272246412038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45986.272246412038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45986.272246412038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45986.272246412038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45986.272246412038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45986.272246412038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45986.272246412038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45986.272246412038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45986.272246412038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45986.272246412038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45986.272246412038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45986.272246412038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45986.272246412038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45986.272246412038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45986.272246412038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45986.272246412038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45986.272246412038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45986.272246412038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45986.272246412038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45986.272246412038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45986.272246412038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45986.272246412038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45986.272246412038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45986.272246412038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45986.272246412038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45986.272246412038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45986.272246412038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45986.272246412038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45986.272246412038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45986.272246412038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45986.272246412038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45986.272246412038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45986.272246412038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45986.272246412038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45986.272246412038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45986.272246412038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45986.272246412038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45986.272246412038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45986.272246412038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45986.272246412038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45986.272246412038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45986.272246412038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45986.272246412038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45986.272246412038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45986.272246412038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45986.272246412038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45986.272246412038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45986.272246412038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45986.272246412038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45986.272246412038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45986.272246412038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45986.272246412038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45986.272246412038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45986.272246412038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45986.272246412038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45986.272246412038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45986.272246412038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45986.272246412038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45986.272246412038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45986.272246412038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45986.272246412038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45986.272246412038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45986.272246412038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45986.272246412038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45986.272246412038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45986.272246412038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45986.272246412038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45986.272246412038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45986.272246412038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45986.272246412038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45986.272246412038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45986.272246412038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45986.272246412038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45986.272246412038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45986.272246412038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45986.272246412038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45986.272246412038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45986.272246412038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45986.272246412038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45986.272246412038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45986.272246412038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45986.272246412038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45986.272246412038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45986.272246412038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45986.272246412038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45986.272246412038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45986.272246412038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45986.272246412038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45986.272246412038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45986.272246412038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45986.272246412038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45986.272246412038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45986.272246412038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45986.272246412038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45986.272246412038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45986.272246412038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45986.272246412038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45986.272246412038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45986.272246412038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45986.272246412038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45986.272246412038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45986.272246412038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45986.272246412038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45986.272246412038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45986.272246412038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45986.272246412038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45986.272246412038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45986.272246412038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45986.272246412038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45986.272246412038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45986.272246412038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45986.272246412038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45986.272246412038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45986.272246412038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45986.272246412038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45986.272246412038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45986.272246412038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45986.272246412038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45986.272246412038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45986.272246412038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45986.272246412038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45986.272246412038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45986.272246412038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45986.272246412038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45986.272246412038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45986.272246412038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45986.272246412038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45986.272246412038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45986.272246412038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45986.272246412038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45986.272246412038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45986.272246412038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45986.272246412038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45986.272246412038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45986.272246412038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45986.272246412038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45986.272246412038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45986.272246412038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45986.272246412038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45986.272246412038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45986.272246412038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45986.272246412038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45986.272246412038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45986.272246412038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45986.272246412038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45986.272246412038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45986.272246412038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45986.272246412038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45986.272246412038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45986.272246412038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45986.272246412038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45986.272246412038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45986.272246412038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45986.272246412038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45986.272246412038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45986.272246412038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45986.272246412038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45986.272246412038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45986.272246412038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45986.272246412038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45986.272246412038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45986.272246412038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45986.272246412038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45986.272246412038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45986.272246412038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45986.272246412038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45986.272246412038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45986.272246412038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45986.272246412038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45986.272246412038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45986.272246412038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45986.272246412038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45986.272246412038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45986.272246412038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45986.272246412038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45986.272246412038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45986.272246412038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45986.272246412038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45986.272246412038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45986.272246412038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45986.272246412038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45986.272246412038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45986.272246412038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45986.272246412038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45986.272246412038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45986.272246412038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45986.272246412038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45986.272246412038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45986.272246412038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45986.272246412038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45986.272246412038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45986.272246412038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45986.272246412038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45986.272246412038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45986.272246412038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45986.272246412038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45986.272246412038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45986.272246412038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45986.272246412038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45986.272246412038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45986.272246412038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45986.272246412038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45986.272246412038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45986.272246412038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45986.272246412038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45986.272246412038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45986.272246412038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45986.272246412038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45986.272246412038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45986.272246412038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45986.272246412038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45986.272246412038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45986.272246412038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45986.272246412038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45986.272246412038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45986.272246412038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45986.272246412038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45986.272246412038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45986.272246412038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45986.272246412038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45986.272246412038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45986.272246412038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45986.272246412038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45986.272246412038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45986.272246412038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45986.272246412038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45986.272246412038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45986.272246412038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45986.272246412038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45986.272246412038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45986.272246412038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45986.272246412038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45986.272246412038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45986.272246412038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45986.272246412038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45986.272246412038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45986.272246412038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45986.272246412038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45986.272246412038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45986.272246412038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45986.272246412038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45986.272246412038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45986.272246412038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45986.272246412038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45986.272246412038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45986.272246412038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45986.272246412038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45986.272246412038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45986.272246412038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45986.272246412038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45986.272246412038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45986.272246412038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45986.272246412038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45986.272246412038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45986.272246412038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45986.272246412038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45986.272246412038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45986.272246412038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45986.272246412038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45986.272246412038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45986.272246412038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45986.272246412038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45986.272246412038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45986.272246412038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45986.272246412038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45986.272246412038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45986.272246412038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45986.272246412038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45986.272246412038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45986.272246412038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45986.272246412038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45986.272246412038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45986.272246412038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45986.272246412038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45986.272246412038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45986.272246412038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45986.272246412038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45986.272246412038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45986.272246412038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45986.272246412038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45986.272246412038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45986.272246412038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45986.272246412038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45986.272246412038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45986.272246412038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45986.272246412038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45986.272246412038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45986.272246412038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45986.272246412038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45986.272246412038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45986.272246412038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45986.272246412038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45986.272246412038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45986.272246412038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45986.272246412038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45986.272246412038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45986.272246412038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45986.272246412038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45986.272246412038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45986.272246412038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45986.272246412038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45986.272246412038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45986.272246412038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45986.272246412038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45986.272246412038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45986.272246412038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45986.272246412038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45986.272246412038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45986.272246412038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45986.272246412038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45986.272246412038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45986.272246412038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45986.272246412038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45986.272246412038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45986.272246412038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45986.272246412038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45986.272246412038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45986.272246412038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45986.272246412038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45986.272246412038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45986.272246412038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45986.272246412038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45986.272246412038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45986.272246412038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45986.272246412038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45986.272246412038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45986.272246412038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45986.272246412038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45986.272246412038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45986.272246412038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45986.272246412038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45986.272246412038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45986.272246412038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45986.272246412038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45986.272246412038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45986.272246412038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45986.272246412038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45986.272246412038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45986.272246412038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45986.272246412038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45986.272246412038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45986.272246412038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45986.272246412038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45986.272246412038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45986.272246412038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45986.272246412038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45986.272246412038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45986.272246412038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45986.272246412038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45986.272246412038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45986.272246412038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45986.272246412038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45986.272246412038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45986.272246412038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45986.272246412038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45986.272246412038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45986.272246412038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45986.272246412038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45986.272246412038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45986.272246412038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45986.272246412038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45986.272246412038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45986.272246412038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45986.272246412038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45986.272246412038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45986.272246412038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45986.272246412038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45986.272246412038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45986.272246412038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45986.272246412038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45986.272246412038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45986.272246412038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45986.272246412038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45986.272246412038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45986.272246412038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45986.272246412038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45986.272246412038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45986.272246412038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45986.272246412038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45986.272246412038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45986.272246412038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45986.272246412038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45986.272246412038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45986.272246412038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45986.272246412038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45986.272246412038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45986.272246412038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45986.272246412038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45986.272246412038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45986.272246412038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45986.272246412038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45986.272246412038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45986.272246412038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45986.272246412038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45986.272246412038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45986.272246412038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45986.272246412038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45986.272246412038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45986.272246412038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45986.272246412038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45986.272246412038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45986.272246412038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45986.272246412038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45986.272246412038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45986.272246412038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45986.272246412038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45986.272246412038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45986.272246412038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45986.272246412038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45986.272246412038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45986.272246412038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45986.272246412038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45986.272246412038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45986.272246412038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45986.272246412038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45986.272246412038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45986.272246412038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45986.272246412038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45986.272246412038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45986.272246412038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45986.272246412038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45986.272246412038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45986.272246412038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45986.272246412038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45986.272246412038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45986.272246412038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45986.272246412038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45986.272246412038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45986.272246412038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45986.272246412038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45986.272246412038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45986.272246412038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45986.272246412038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45986.272246412038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45986.272246412038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45986.272246412038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45986.272246412038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45986.272246412038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45986.272246412038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45986.272246412038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45986.272246412038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45986.272246412038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45986.272246412038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45986.272246412038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45986.272246412038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45986.272246412038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45986.272246412038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45986.272246412038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45986.272246412038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45986.272246412038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45986.272246412038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45986.272246412038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45986.272246412038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45986.272246412038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45986.272246412038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45986.272246412038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45986.272246412038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45986.272246412038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45986.272246412038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45986.272246412038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45986.272246412038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45986.272246412038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45986.272246412038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45986.272246412038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45986.272246412038</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282.79152870370308</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0.44563750000088476</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45986.272246296299</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45986.272246296299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45986.272246296299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45986.272246296299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45986.272246296299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45986.272246296299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45986.272246296299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45986.272246296299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45986.272246296299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45986.272246296299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45986.272246296299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45986.272246296299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45986.272246296299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45986.272246296299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45986.272246296299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45986.272246296299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45986.272246296299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45986.272246296299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45986.272246296299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45986.272246296299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45986.272246296299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45986.272246296299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45986.272246296299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45986.272246296299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45986.272246296299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45986.272246296299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45986.272246296299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45986.272246296299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45986.272246296299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45986.272246296299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45986.272246296299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45986.272246296299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45986.272246296299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45986.272246296299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45986.272246296299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45986.272246296299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45986.272246296299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45986.272246296299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45986.272246296299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45986.272246296299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45986.272246296299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45986.272246296299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45986.272246296299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45986.272246296299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45986.272246296299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45986.272246296299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45986.272246296299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45986.272246296299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45986.272246296299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45986.272246296299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45986.272246296299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45986.272246296299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45986.272246296299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45986.272246296299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45986.272246296299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45986.272246296299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45986.272246296299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45986.272246296299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45986.272246296299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45986.272246296299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45986.272246296299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45986.272246296299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45986.272246296299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45986.272246296299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45986.272246296299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45986.272246296299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45986.272246296299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45986.272246296299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45986.272246296299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45986.272246296299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45986.272246296299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45986.272246296299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45986.272246296299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45986.272246296299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45986.272246296299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45986.272246296299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45986.272246296299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45986.272246296299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45986.272246296299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45986.272246296299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45986.272246296299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45986.272246296299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45986.272246296299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45986.272246296299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45986.272246296299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45986.272246296299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45986.272246296299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45986.272246296299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45986.272246296299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45986.272246296299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45986.272246296299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45986.272246296299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45986.272246296299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45986.272246296299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45986.272246296299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45986.272246296299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45986.272246296299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45986.272246296299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45986.272246296299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45986.272246296299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45986.272246296299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45986.272246296299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45986.272246296299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45986.272246296299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45986.272246296299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45986.272246296299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45986.272246296299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45986.272246296299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45986.272246296299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45986.272246296299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45986.272246296299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45986.272246296299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45986.272246296299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45986.272246296299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45986.272246296299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45986.272246296299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45986.272246296299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45986.272246296299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45986.272246296299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45986.272246296299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45986.272246296299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45986.272246296299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45986.272246296299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45986.272246296299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45986.272246296299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45986.272246296299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45986.272246296299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45986.272246296299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45986.272246296299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45986.272246296299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45986.272246296299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45986.272246296299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45986.272246296299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45986.272246296299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45986.272246296299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45986.272246296299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45986.272246296299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45986.272246296299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45986.272246296299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45986.272246296299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45986.272246296299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45986.272246296299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45986.272246296299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45986.272246296299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45986.272246296299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45986.272246296299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45986.272246296299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45986.272246296299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45986.272246296299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45986.272246296299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45986.272246296299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45986.272246296299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45986.272246296299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45986.272246296299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45986.272246296299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45986.272246296299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45986.272246296299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45986.272246296299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45986.272246296299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45986.272246296299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45986.272246296299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45986.272246296299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45986.272246296299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45986.272246296299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45986.272246296299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45986.272246296299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45986.272246296299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45986.272246296299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45986.272246296299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45986.272246296299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45986.272246296299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45986.272246296299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45986.272246296299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45986.272246296299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45986.272246296299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45986.272246296299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45986.272246296299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45986.272246296299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45986.272246296299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45986.272246296299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45986.272246296299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45986.272246296299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45986.272246296299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45986.272246296299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45986.272246296299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45986.272246296299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45986.272246296299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45986.272246296299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45986.272246296299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45986.272246296299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45986.272246296299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45986.272246296299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45986.272246296299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45986.272246296299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45986.272246296299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45986.272246296299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45986.272246296299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45986.272246296299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45986.272246296299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45986.272246296299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45986.272246296299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45986.272246296299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45986.272246296299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45986.272246296299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45986.272246296299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45986.272246296299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45986.272246296299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45986.272246296299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45986.272246296299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45986.272246296299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45986.272246296299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45986.272246296299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45986.272246296299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45986.272246296299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45986.272246296299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45986.272246296299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45986.272246296299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45986.272246296299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45986.272246296299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45986.272246296299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45986.272246296299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45986.272246296299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45986.272246296299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45986.272246296299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45986.272246296299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45986.272246296299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45986.272246296299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45986.272246296299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45986.272246296299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45986.272246296299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45986.272246296299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45986.272246296299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45986.272246296299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45986.272246296299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45986.272246296299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45986.272246296299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45986.272246296299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45986.272246296299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45986.272246296299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45986.272246296299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45986.272246296299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45986.272246296299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45986.272246296299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45986.272246296299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45986.272246296299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45986.272246296299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45986.272246296299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45986.272246296299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45986.272246296299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45986.272246296299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45986.272246296299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45986.272246296299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45986.272246296299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45986.272246296299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45986.272246296299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45986.272246296299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45986.272246296299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45986.272246296299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45986.272246296299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45986.272246296299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45986.272246296299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45986.272246296299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45986.272246296299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45986.272246296299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45986.272246296299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45986.272246296299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45986.272246296299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45986.272246296299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45986.272246296299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45986.272246296299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45986.272246296299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45986.272246296299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45986.272246296299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45986.272246296299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45986.272246296299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45986.272246296299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45986.272246296299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45986.272246296299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45986.272246296299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45986.272246296299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45986.272246296299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45986.272246296299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45986.272246296299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45986.272246296299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45986.272246296299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45986.272246296299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45986.272246296299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45986.272246296299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45986.272246296299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45986.272246296299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45986.272246296299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45986.272246296299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45986.272246296299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45986.272246296299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45986.272246296299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45986.272246296299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45986.272246296299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45986.272246296299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45986.272246296299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45986.272246296299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45986.272246296299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45986.272246296299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45986.272246296299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45986.272246296299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45986.272246296299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45986.272246296299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45986.272246296299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45986.272246296299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45986.272246296299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45986.272246296299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45986.272246296299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45986.272246296299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45986.272246296299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45986.272246296299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45986.272246296299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45986.272246296299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45986.272246296299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45986.272246296299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45986.272246296299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45986.272246296299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45986.272246296299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45986.272246296299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45986.272246296299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45986.272246296299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45986.272246296299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45986.272246296299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45986.272246296299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45986.272246296299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45986.272246296299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45986.272246296299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45986.272246296299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45986.272246296299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45986.272246296299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45986.272246296299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45986.272246296299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45986.272246296299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45986.272246296299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45986.272246296299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45986.272246296299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45986.272246296299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45986.272246296299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45986.272246296299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45986.272246296299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45986.272246296299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45986.272246296299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45986.272246296299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45986.272246296299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45986.272246296299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45986.272246296299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45986.272246296299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45986.272246296299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45986.272246296299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45986.272246296299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45986.272246296299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45986.272246296299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45986.272246296299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45986.272246296299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45986.272246296299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45986.272246296299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45986.272246296299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45986.272246296299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45986.272246296299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45986.272246296299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45986.272246296299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45986.272246296299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45986.272246296299</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94.440186226849619</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60.083369097221293</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37.611135300925525</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4.8989476851857034</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45986.272246296299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45986.272246296299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45986.272246296299</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45986.272246296299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45986.272246296299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45986.272246296299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45986.272246296299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45986.272246296299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45986.272246296299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45986.272246296299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45986.272246296299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45986.272246296299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45986.272246296299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45986.272246296299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45986.272246296299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45986.272246296299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45986.272246296299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45986.272246296299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45986.272246296299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45986.272246296299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45986.272246296299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45986.272246296299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45986.272246296299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45986.272246296299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45986.272246296299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45986.272246296299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45986.272246296299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45986.272246296299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45986.272246296299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45986.272246296299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45986.272246296299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45986.272246296299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45986.272246296299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45986.272246296299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45986.272246296299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45986.272246296299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45986.272246296299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45986.272246296299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45986.272246296299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45986.272246296299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45986.272246296299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45986.272246296299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3"/>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39133</v>
      </c>
      <c r="B2" s="137" t="str">
        <f>IFERROR(VLOOKUP(D2,DB!A:K,11,0),"")</f>
        <v>R6</v>
      </c>
      <c r="C2" s="138">
        <v>1</v>
      </c>
      <c r="D2" s="137" t="s">
        <v>34867</v>
      </c>
      <c r="E2" s="109" t="s">
        <v>39021</v>
      </c>
      <c r="F2" s="139">
        <v>45986.205081018517</v>
      </c>
      <c r="G2" s="75">
        <f ca="1">IFERROR(NOW()-F2,"-")</f>
        <v>6.7165277781896293E-2</v>
      </c>
      <c r="H2" s="139">
        <v>45986.199074074073</v>
      </c>
      <c r="I2" s="137" t="str">
        <f>IFERROR(VLOOKUP(D2,DB!A:F,6,0),"")</f>
        <v>SCECO</v>
      </c>
      <c r="J2" s="137" t="str">
        <f>IFERROR(VLOOKUP(D2,DB!A:G,7,0),"")</f>
        <v>Vandalized</v>
      </c>
      <c r="K2" s="140" t="s">
        <v>39134</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39135</v>
      </c>
      <c r="B3" s="137" t="str">
        <f>IFERROR(VLOOKUP(D3,DB!A:K,11,0),"")</f>
        <v>R6</v>
      </c>
      <c r="C3" s="138">
        <v>1</v>
      </c>
      <c r="D3" s="137" t="s">
        <v>37390</v>
      </c>
      <c r="E3" s="109" t="s">
        <v>39021</v>
      </c>
      <c r="F3" s="139">
        <v>45986.22452546296</v>
      </c>
      <c r="G3" s="75">
        <f ca="1">IFERROR(NOW()-F3,"-")</f>
        <v>4.7720833339553792E-2</v>
      </c>
      <c r="H3" s="139">
        <v>45986.2187037037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45986.272246296299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45986.272246296299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45986.272246296299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45986.272246296299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45986.272246296299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45986.272246296299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45986.272246296299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45986.272246296299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45986.272246296299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45986.272246296299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45986.272246296299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45986.272246296299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45986.272246296299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5"/>
      <c r="E17" s="109"/>
      <c r="F17" s="139"/>
      <c r="G17" s="75">
        <f ca="1">IFERROR(NOW()-F17,"-")</f>
        <v>45986.272246296299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45986.272246296299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45986.272246296299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45986.272246296299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45986.272246296299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45986.272246296299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45986.272246296299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5"/>
      <c r="E24" s="109"/>
      <c r="F24" s="139"/>
      <c r="G24" s="75">
        <f ca="1">IFERROR(NOW()-F24,"-")</f>
        <v>45986.272246296299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45986.272246296299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45986.272246296299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45986.272246296299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45986.272246296299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45986.272246296299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45986.272246296299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5"/>
      <c r="E31" s="109"/>
      <c r="F31" s="139"/>
      <c r="G31" s="75">
        <f ca="1">IFERROR(NOW()-F31,"-")</f>
        <v>45986.272246296299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45986.272246296299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45986.272246296299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45986.272246296299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45986.272246296299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45986.272246296299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45986.272246296299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5"/>
      <c r="E38" s="109"/>
      <c r="F38" s="139"/>
      <c r="G38" s="75">
        <f ca="1">IFERROR(NOW()-F38,"-")</f>
        <v>45986.272246296299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45986.272246296299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45986.272246296299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45986.272246296299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45986.272246296299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45986.272246296299</v>
      </c>
      <c r="H43" s="139"/>
      <c r="I43" s="137" t="str">
        <f>IFERROR(VLOOKUP(D43,DB!A:F,6,0),"")</f>
        <v/>
      </c>
      <c r="J43" s="137" t="str">
        <f>IFERROR(VLOOKUP(D43,DB!A:G,7,0),"")</f>
        <v/>
      </c>
      <c r="K43" s="140"/>
      <c r="L43" s="141"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