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3806" documentId="120_S{2AC9BD13-BADA-5192-A53E-5A8FF88502F6}" xr6:coauthVersionLast="47" xr6:coauthVersionMax="47" xr10:uidLastSave="{E2FF49E9-107C-43E3-91C0-3F632D53F2BF}"/>
  <bookViews>
    <workbookView xWindow="-120" yWindow="-120" windowWidth="38640" windowHeight="21120"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2" l="1"/>
  <c r="G5" i="2"/>
  <c r="I5" i="2"/>
  <c r="J5" i="2"/>
  <c r="L5"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L267" i="2"/>
  <c r="L268" i="2"/>
  <c r="L269" i="2"/>
  <c r="L270" i="2"/>
  <c r="L271" i="2"/>
  <c r="L272" i="2"/>
  <c r="L273" i="2"/>
  <c r="L274" i="2"/>
  <c r="L275"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J267" i="2"/>
  <c r="J268" i="2"/>
  <c r="J269" i="2"/>
  <c r="J270" i="2"/>
  <c r="J271" i="2"/>
  <c r="J272" i="2"/>
  <c r="J273" i="2"/>
  <c r="J274" i="2"/>
  <c r="J275"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I267" i="2"/>
  <c r="I268" i="2"/>
  <c r="I269" i="2"/>
  <c r="I270" i="2"/>
  <c r="I271" i="2"/>
  <c r="I272" i="2"/>
  <c r="I273" i="2"/>
  <c r="I274" i="2"/>
  <c r="I275"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G267" i="2"/>
  <c r="G268" i="2"/>
  <c r="G269" i="2"/>
  <c r="G270" i="2"/>
  <c r="G271" i="2"/>
  <c r="G272" i="2"/>
  <c r="G273" i="2"/>
  <c r="G274" i="2"/>
  <c r="G275"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B267" i="2"/>
  <c r="B268" i="2"/>
  <c r="B269" i="2"/>
  <c r="B270" i="2"/>
  <c r="B271" i="2"/>
  <c r="B272" i="2"/>
  <c r="B273" i="2"/>
  <c r="B274" i="2"/>
  <c r="B275"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J6" i="2"/>
  <c r="J7" i="2"/>
  <c r="J8" i="2"/>
  <c r="J9" i="2"/>
  <c r="J1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I6" i="2"/>
  <c r="I7" i="2"/>
  <c r="I8" i="2"/>
  <c r="I9" i="2"/>
  <c r="I10"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G6" i="2"/>
  <c r="G7" i="2"/>
  <c r="G8" i="2"/>
  <c r="G9" i="2"/>
  <c r="G10" i="2"/>
  <c r="G11" i="2"/>
  <c r="G12" i="2"/>
  <c r="G13" i="2"/>
  <c r="G14" i="2"/>
  <c r="G15" i="2"/>
  <c r="G16" i="2"/>
  <c r="G17" i="2"/>
  <c r="G18" i="2"/>
  <c r="G19" i="2"/>
  <c r="G20" i="2"/>
  <c r="G21" i="2"/>
  <c r="G22" i="2"/>
  <c r="G23" i="2"/>
  <c r="G24" i="2"/>
  <c r="G25" i="2"/>
  <c r="G26" i="2"/>
  <c r="G27" i="2"/>
  <c r="G28" i="2"/>
  <c r="G29" i="2"/>
  <c r="G30" i="2"/>
  <c r="G31" i="2"/>
  <c r="G32" i="2"/>
  <c r="G33" i="2"/>
  <c r="G34" i="2"/>
  <c r="G35" i="2"/>
  <c r="G36" i="2"/>
  <c r="G37" i="2"/>
  <c r="G38" i="2"/>
  <c r="G39" i="2"/>
  <c r="G40" i="2"/>
  <c r="G41" i="2"/>
  <c r="G42" i="2"/>
  <c r="G43" i="2"/>
  <c r="G44" i="2"/>
  <c r="G45" i="2"/>
  <c r="G46" i="2"/>
  <c r="G47" i="2"/>
  <c r="G48" i="2"/>
  <c r="G49" i="2"/>
  <c r="G50" i="2"/>
  <c r="G51" i="2"/>
  <c r="G52" i="2"/>
  <c r="G53" i="2"/>
  <c r="G54" i="2"/>
  <c r="G55" i="2"/>
  <c r="G56" i="2"/>
  <c r="G57" i="2"/>
  <c r="G58" i="2"/>
  <c r="G59" i="2"/>
  <c r="G60" i="2"/>
  <c r="G61" i="2"/>
  <c r="G62" i="2"/>
  <c r="G63" i="2"/>
  <c r="G64" i="2"/>
  <c r="G65" i="2"/>
  <c r="G66" i="2"/>
  <c r="G67" i="2"/>
  <c r="G68" i="2"/>
  <c r="G69" i="2"/>
  <c r="G70" i="2"/>
  <c r="G71" i="2"/>
  <c r="G72" i="2"/>
  <c r="G73" i="2"/>
  <c r="G74" i="2"/>
  <c r="G75" i="2"/>
  <c r="G76" i="2"/>
  <c r="G77" i="2"/>
  <c r="G78" i="2"/>
  <c r="G79" i="2"/>
  <c r="G80" i="2"/>
  <c r="G81" i="2"/>
  <c r="G82" i="2"/>
  <c r="G83" i="2"/>
  <c r="G84" i="2"/>
  <c r="G85" i="2"/>
  <c r="G86" i="2"/>
  <c r="G87" i="2"/>
  <c r="G88" i="2"/>
  <c r="G89" i="2"/>
  <c r="G90" i="2"/>
  <c r="G91" i="2"/>
  <c r="G92" i="2"/>
  <c r="G93" i="2"/>
  <c r="G94"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B6" i="2"/>
  <c r="B7" i="2"/>
  <c r="B8" i="2"/>
  <c r="B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48"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alcChain>
</file>

<file path=xl/sharedStrings.xml><?xml version="1.0" encoding="utf-8"?>
<sst xmlns="http://schemas.openxmlformats.org/spreadsheetml/2006/main" count="181527" uniqueCount="39141">
  <si>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</si>
  <si>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</si>
  <si>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</si>
  <si>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</si>
  <si>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</si>
  <si>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</si>
  <si>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</si>
  <si>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</si>
  <si>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</si>
  <si>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</si>
  <si>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</si>
  <si>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</si>
  <si>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</si>
  <si>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</si>
  <si>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</si>
  <si>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</si>
  <si>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</si>
  <si>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</si>
  <si>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</si>
  <si>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</si>
  <si>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</si>
  <si>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</si>
  <si>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</si>
  <si>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</si>
  <si>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</si>
  <si>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</si>
  <si>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</si>
  <si>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</si>
  <si>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</si>
  <si>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</si>
  <si>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</si>
  <si>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</si>
  <si>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</si>
  <si>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</si>
  <si>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</si>
  <si>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</si>
  <si>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</si>
  <si>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</si>
  <si>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</si>
  <si>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</si>
  <si>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</si>
  <si>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</si>
  <si>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</si>
  <si>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</si>
  <si>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</si>
  <si>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</si>
  <si>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</si>
  <si>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</si>
  <si>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</si>
  <si>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</si>
  <si>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</si>
  <si>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</si>
  <si>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</si>
  <si>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</si>
  <si>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</si>
  <si>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</si>
  <si>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</si>
  <si>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</si>
  <si>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</si>
  <si>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</si>
  <si>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</si>
  <si>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</si>
  <si>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</si>
  <si>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</si>
  <si>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</si>
  <si>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</si>
  <si>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</si>
  <si>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</si>
  <si>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</si>
  <si>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</si>
  <si>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</si>
  <si>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</si>
  <si>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</si>
  <si>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</si>
  <si>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</si>
  <si>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</si>
  <si>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</si>
  <si>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</si>
  <si>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</si>
  <si>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</si>
  <si>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</si>
  <si>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</si>
  <si>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</si>
  <si>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</si>
  <si>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</si>
  <si>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</si>
  <si>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</si>
  <si>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</si>
  <si>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</si>
  <si>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</si>
  <si>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</si>
  <si>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</si>
  <si>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</si>
  <si>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</si>
  <si>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</si>
  <si>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</si>
  <si>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</si>
  <si>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</si>
  <si>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</si>
  <si>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</si>
  <si>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</si>
  <si>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</si>
  <si>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</si>
  <si>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</si>
  <si>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</si>
  <si>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</si>
  <si>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</si>
  <si>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</si>
  <si>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</si>
  <si>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</si>
  <si>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</si>
  <si>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</si>
  <si>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</si>
  <si>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</si>
  <si>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</si>
  <si>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</si>
  <si>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</si>
  <si>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</si>
  <si>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</si>
  <si>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</si>
  <si>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</si>
  <si>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</si>
  <si>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</si>
  <si>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</si>
  <si>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</si>
  <si>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</si>
  <si>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</si>
  <si>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</si>
  <si>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</si>
  <si>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</si>
  <si>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</si>
  <si>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</si>
  <si>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</si>
  <si>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</si>
  <si>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</si>
  <si>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</si>
  <si>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</si>
  <si>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</si>
  <si>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</si>
  <si>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</si>
  <si>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</si>
  <si>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</si>
  <si>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</si>
  <si>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</si>
  <si>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</si>
  <si>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</si>
  <si>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</si>
  <si>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</si>
  <si>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</si>
  <si>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</si>
  <si>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</si>
  <si>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</si>
  <si>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</si>
  <si>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</si>
  <si>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</si>
  <si>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</si>
  <si>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</si>
  <si>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</si>
  <si>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</si>
  <si>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</si>
  <si>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</si>
  <si>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</si>
  <si>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</si>
  <si>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</si>
  <si>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</si>
  <si>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</si>
  <si>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</si>
  <si>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</si>
  <si>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</si>
  <si>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</si>
  <si>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</si>
  <si>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</si>
  <si>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</si>
  <si>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</si>
  <si>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</si>
  <si>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</si>
  <si>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</si>
  <si>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</si>
  <si>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</si>
  <si>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</si>
  <si>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</si>
  <si>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</si>
  <si>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</si>
  <si>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</si>
  <si>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</si>
  <si>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</si>
  <si>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</si>
  <si>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</si>
  <si>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</si>
  <si>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</si>
  <si>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</si>
  <si>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</si>
  <si>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</si>
  <si>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</si>
  <si>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</si>
  <si>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</si>
  <si>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</si>
  <si>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</si>
  <si>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</si>
  <si>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</si>
  <si>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</si>
  <si>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</si>
  <si>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</si>
  <si>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</si>
  <si>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</si>
  <si>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</si>
  <si>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</si>
  <si>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</si>
  <si>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</si>
  <si>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</si>
  <si>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</si>
  <si>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</si>
  <si>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</si>
  <si>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</si>
  <si>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</si>
  <si>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</si>
  <si>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</si>
  <si>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</si>
  <si>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</si>
  <si>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</si>
  <si>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</si>
  <si>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</si>
  <si>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</si>
  <si>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</si>
  <si>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</si>
  <si>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</si>
  <si>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</si>
  <si>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</si>
  <si>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</si>
  <si>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</si>
  <si>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</si>
  <si>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</si>
  <si>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</si>
  <si>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</si>
  <si>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</si>
  <si>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</si>
  <si>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</si>
  <si>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</si>
  <si>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</si>
  <si>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</si>
  <si>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</si>
  <si>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</si>
  <si>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</si>
  <si>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</si>
  <si>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</si>
  <si>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</si>
  <si>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</si>
  <si>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</si>
  <si>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</si>
  <si>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</si>
  <si>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</si>
  <si>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</si>
  <si>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</si>
  <si>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</si>
  <si>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</si>
  <si>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</si>
  <si>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</si>
  <si>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</si>
  <si>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</si>
  <si>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</si>
  <si>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</si>
  <si>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</si>
  <si>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</si>
  <si>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</si>
  <si>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</si>
  <si>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</si>
  <si>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</si>
  <si>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</si>
  <si>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</si>
  <si>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</si>
  <si>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</si>
  <si>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</si>
  <si>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</si>
  <si>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</si>
  <si>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</si>
  <si>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</si>
  <si>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</si>
  <si>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</si>
  <si>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</si>
  <si>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</si>
  <si>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</si>
  <si>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</si>
  <si>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</si>
  <si>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</si>
  <si>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</si>
  <si>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</si>
  <si>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</si>
  <si>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</si>
  <si>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</si>
  <si>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</si>
  <si>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</si>
  <si>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</si>
  <si>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</si>
  <si>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</si>
  <si>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</si>
  <si>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</si>
  <si>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</si>
  <si>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</si>
  <si>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</si>
  <si>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</si>
  <si>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</si>
  <si>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</si>
  <si>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</si>
  <si>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</si>
  <si>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</si>
  <si>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</si>
  <si>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</si>
  <si>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</si>
  <si>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</si>
  <si>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</si>
  <si>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</si>
  <si>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</si>
  <si>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</si>
  <si>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</si>
  <si>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</si>
  <si>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</si>
  <si>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</si>
  <si>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</si>
  <si>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</si>
  <si>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</si>
  <si>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</si>
  <si>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</si>
  <si>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</si>
  <si>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</si>
  <si>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</si>
  <si>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</si>
  <si>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</si>
  <si>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</si>
  <si>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</si>
  <si>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</si>
  <si>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</si>
  <si>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</si>
  <si>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</si>
  <si>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</si>
  <si>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</si>
  <si>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</si>
  <si>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</si>
  <si>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</si>
  <si>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</si>
  <si>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</si>
  <si>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</si>
  <si>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</si>
  <si>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</si>
  <si>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</si>
  <si>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</si>
  <si>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</si>
  <si>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</si>
  <si>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</si>
  <si>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</si>
  <si>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</si>
  <si>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</si>
  <si>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</si>
  <si>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</si>
  <si>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</si>
  <si>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</si>
  <si>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</si>
  <si>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</si>
  <si>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</si>
  <si>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</si>
  <si>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</si>
  <si>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</si>
  <si>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</si>
  <si>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</si>
  <si>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</si>
  <si>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</si>
  <si>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</si>
  <si>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</si>
  <si>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</si>
  <si>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</si>
  <si>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</si>
  <si>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</si>
  <si>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</si>
  <si>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</si>
  <si>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</si>
  <si>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</si>
  <si>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</si>
  <si>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</si>
  <si>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</si>
  <si>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</si>
  <si>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</si>
  <si>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</si>
  <si>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</si>
  <si>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</si>
  <si>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</si>
  <si>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</si>
  <si>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</si>
  <si>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</si>
  <si>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</si>
  <si>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</si>
  <si>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</si>
  <si>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</si>
  <si>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</si>
  <si>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</si>
  <si>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</si>
  <si>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</si>
  <si>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</si>
  <si>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</si>
  <si>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</si>
  <si>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</si>
  <si>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</si>
  <si>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</si>
  <si>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</si>
  <si>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</si>
  <si>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</si>
  <si>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</si>
  <si>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</si>
  <si>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</si>
  <si>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</si>
  <si>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</si>
  <si>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</si>
  <si>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</si>
  <si>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</si>
  <si>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</si>
  <si>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</si>
  <si>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</si>
  <si>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</si>
  <si>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</si>
  <si>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</si>
  <si>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</si>
  <si>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</si>
  <si>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</si>
  <si>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</si>
  <si>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</si>
  <si>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</si>
  <si>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</si>
  <si>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</si>
  <si>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</si>
  <si>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</si>
  <si>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</si>
  <si>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</si>
  <si>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</si>
  <si>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</si>
  <si>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</si>
  <si>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</si>
  <si>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</si>
  <si>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</si>
  <si>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</si>
  <si>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</si>
  <si>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</si>
  <si>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</si>
  <si>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</si>
  <si>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</si>
  <si>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</si>
  <si>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</si>
  <si>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</si>
  <si>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</si>
  <si>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</si>
  <si>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</si>
  <si>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</si>
  <si>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</si>
  <si>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</si>
  <si>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</si>
  <si>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</si>
  <si>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</si>
  <si>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</si>
  <si>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</si>
  <si>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</si>
  <si>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</si>
  <si>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</si>
  <si>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</si>
  <si>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</si>
  <si>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</si>
  <si>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</si>
  <si>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</si>
  <si>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</si>
  <si>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</si>
  <si>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</si>
  <si>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</si>
  <si>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</si>
  <si>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</si>
  <si>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</si>
  <si>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</si>
  <si>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</si>
  <si>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</si>
  <si>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</si>
  <si>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</si>
  <si>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</si>
  <si>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</si>
  <si>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</si>
  <si>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</si>
  <si>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</si>
  <si>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</si>
  <si>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</si>
  <si>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</si>
  <si>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</si>
  <si>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</si>
  <si>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</si>
  <si>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</si>
  <si>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</si>
  <si>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</si>
  <si>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</si>
  <si>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</si>
  <si>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</si>
  <si>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</si>
  <si>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</si>
  <si>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</si>
  <si>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</si>
  <si>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</si>
  <si>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</si>
  <si>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</si>
  <si>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</si>
  <si>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</si>
  <si>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</si>
  <si>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</si>
  <si>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</si>
  <si>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</si>
  <si>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</si>
  <si>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</si>
  <si>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</si>
  <si>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</si>
  <si>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</si>
  <si>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</si>
  <si>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</si>
  <si>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</si>
  <si>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</si>
  <si>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</si>
  <si>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</si>
  <si>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</si>
  <si>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</si>
  <si>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</si>
  <si>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</si>
  <si>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</si>
  <si>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</si>
  <si>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</si>
  <si>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</si>
  <si>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</si>
  <si>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</si>
  <si>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</si>
  <si>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</si>
  <si>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</si>
  <si>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</si>
  <si>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</si>
  <si>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</si>
  <si>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</si>
  <si>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</si>
  <si>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</si>
  <si>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</si>
  <si>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</si>
  <si>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</si>
  <si>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</si>
  <si>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</si>
  <si>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</si>
  <si>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</si>
  <si>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</si>
  <si>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</si>
  <si>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</si>
  <si>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</si>
  <si>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</si>
  <si>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</si>
  <si>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</si>
  <si>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</si>
  <si>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</si>
  <si>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</si>
  <si>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</si>
  <si>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</si>
  <si>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</si>
  <si>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</si>
  <si>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</si>
  <si>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</si>
  <si>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</si>
  <si>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</si>
  <si>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</si>
  <si>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</si>
  <si>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</si>
  <si>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</si>
  <si>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</si>
  <si>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</si>
  <si>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</si>
  <si>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</si>
  <si>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</si>
  <si>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</si>
  <si>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</si>
  <si>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</si>
  <si>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</si>
  <si>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</si>
  <si>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</si>
  <si>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</si>
  <si>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</si>
  <si>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</si>
  <si>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</si>
  <si>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</si>
  <si>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</si>
  <si>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</si>
  <si>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</si>
  <si>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</si>
  <si>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</si>
  <si>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</si>
  <si>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</si>
  <si>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</si>
  <si>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</si>
  <si>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</si>
  <si>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</si>
  <si>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</si>
  <si>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</si>
  <si>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</si>
  <si>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</si>
  <si>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</si>
  <si>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</si>
  <si>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</si>
  <si>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</si>
  <si>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</si>
  <si>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</si>
  <si>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</si>
  <si>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</si>
  <si>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</si>
  <si>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</si>
  <si>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</si>
  <si>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</si>
  <si>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</si>
  <si>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</si>
  <si>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</si>
  <si>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</si>
  <si>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</si>
  <si>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</si>
  <si>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</si>
  <si>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</si>
  <si>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</si>
  <si>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</si>
  <si>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</si>
  <si>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</si>
  <si>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</si>
  <si>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</si>
  <si>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</si>
  <si>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</si>
  <si>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</si>
  <si>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</si>
  <si>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</si>
  <si>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</si>
  <si>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</si>
  <si>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</si>
  <si>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</si>
  <si>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</si>
  <si>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</si>
  <si>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</si>
  <si>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</si>
  <si>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</si>
  <si>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</si>
  <si>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</si>
  <si>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</si>
  <si>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</si>
  <si>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</si>
  <si>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</si>
  <si>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</si>
  <si>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</si>
  <si>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</si>
  <si>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</si>
  <si>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</si>
  <si>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</si>
  <si>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</si>
  <si>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</si>
  <si>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</si>
  <si>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</si>
  <si>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</si>
  <si>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</si>
  <si>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</si>
  <si>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</si>
  <si>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</si>
  <si>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</si>
  <si>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</si>
  <si>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</si>
  <si>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</si>
  <si>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</si>
  <si>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</si>
  <si>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</si>
  <si>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</si>
  <si>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</si>
  <si>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</si>
  <si>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</si>
  <si>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</si>
  <si>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</si>
  <si>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</si>
  <si>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</si>
  <si>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</si>
  <si>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</si>
  <si>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</si>
  <si>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</si>
  <si>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</si>
  <si>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</si>
  <si>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</si>
  <si>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</si>
  <si>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</si>
  <si>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</si>
  <si>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</si>
  <si>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</si>
  <si>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</si>
  <si>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</si>
  <si>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</si>
  <si>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</si>
  <si>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</si>
  <si>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</si>
  <si>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</si>
  <si>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</si>
  <si>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</si>
  <si>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</si>
  <si>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</si>
  <si>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</si>
  <si>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</si>
  <si>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</si>
  <si>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</si>
  <si>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</si>
  <si>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</si>
  <si>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</si>
  <si>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</si>
  <si>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</si>
  <si>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</si>
  <si>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</si>
  <si>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</si>
  <si>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</si>
  <si>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</si>
  <si>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</si>
  <si>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</si>
  <si>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</si>
  <si>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</si>
  <si>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</si>
  <si>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</si>
  <si>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</si>
  <si>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</si>
  <si>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</si>
  <si>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</si>
  <si>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</si>
  <si>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</si>
  <si>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</si>
  <si>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</si>
  <si>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</si>
  <si>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</si>
  <si>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</si>
  <si>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</si>
  <si>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</si>
  <si>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</si>
  <si>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</si>
  <si>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</si>
  <si>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</si>
  <si>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</si>
  <si>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</si>
  <si>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</si>
  <si>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</si>
  <si>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</si>
  <si>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</si>
  <si>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</si>
  <si>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</si>
  <si>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</si>
  <si>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</si>
  <si>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</si>
  <si>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</si>
  <si>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</si>
  <si>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</si>
  <si>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</si>
  <si>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</si>
  <si>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</si>
  <si>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</si>
  <si>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</si>
  <si>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</si>
  <si>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</si>
  <si>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</si>
  <si>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</si>
  <si>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</si>
  <si>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</si>
  <si>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</si>
  <si>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</si>
  <si>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</si>
  <si>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</si>
  <si>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</si>
  <si>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</si>
  <si>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</si>
  <si>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</si>
  <si>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</si>
  <si>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</si>
  <si>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</si>
  <si>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</si>
  <si>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</si>
  <si>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</si>
  <si>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</si>
  <si>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</si>
  <si>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</si>
  <si>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</si>
  <si>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</si>
  <si>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</si>
  <si>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</si>
  <si>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</si>
  <si>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</si>
  <si>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</si>
  <si>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</si>
  <si>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</si>
  <si>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</si>
  <si>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</si>
  <si>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</si>
  <si>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</si>
  <si>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</si>
  <si>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</si>
  <si>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</si>
  <si>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</si>
  <si>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</si>
  <si>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</si>
  <si>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</si>
  <si>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</si>
  <si>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</si>
  <si>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</si>
  <si>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</si>
  <si>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</si>
  <si>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</si>
  <si>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</si>
  <si>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</si>
  <si>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</si>
  <si>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</si>
  <si>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</si>
  <si>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</si>
  <si>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</si>
  <si>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</si>
  <si>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</si>
  <si>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</si>
  <si>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</si>
  <si>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</si>
  <si>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</si>
  <si>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</si>
  <si>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</si>
  <si>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</si>
  <si>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</si>
  <si>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</si>
  <si>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</si>
  <si>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</si>
  <si>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</si>
  <si>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</si>
  <si>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</si>
  <si>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</si>
  <si>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</si>
  <si>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</si>
  <si>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</si>
  <si>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</si>
  <si>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</si>
  <si>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</si>
  <si>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</si>
  <si>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</si>
  <si>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</si>
  <si>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</si>
  <si>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</si>
  <si>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</si>
  <si>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</si>
  <si>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</si>
  <si>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</si>
  <si>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</si>
  <si>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</si>
  <si>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</si>
  <si>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</si>
  <si>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</si>
  <si>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</si>
  <si>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</si>
  <si>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</si>
  <si>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</si>
  <si>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</si>
  <si>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</si>
  <si>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</si>
  <si>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</si>
  <si>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</si>
  <si>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</si>
  <si>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</si>
  <si>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</si>
  <si>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</si>
  <si>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</si>
  <si>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</si>
  <si>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</si>
  <si>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</si>
  <si>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</si>
  <si>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</si>
  <si>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</si>
  <si>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</si>
  <si>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</si>
  <si>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</si>
  <si>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</si>
  <si>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</si>
  <si>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</si>
  <si>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</si>
  <si>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</si>
  <si>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</si>
  <si>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</si>
  <si>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</si>
  <si>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</si>
  <si>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</si>
  <si>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</si>
  <si>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</si>
  <si>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</si>
  <si>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</si>
  <si>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</si>
  <si>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</si>
  <si>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</si>
  <si>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</si>
  <si>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</si>
  <si>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</si>
  <si>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</si>
  <si>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</si>
  <si>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</si>
  <si>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</si>
  <si>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</si>
  <si>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</si>
  <si>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</si>
  <si>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</si>
  <si>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</si>
  <si>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</si>
  <si>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</si>
  <si>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</si>
  <si>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</si>
  <si>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</si>
  <si>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</si>
  <si>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</si>
  <si>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</si>
  <si>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</si>
  <si>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</si>
  <si>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</si>
  <si>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</si>
  <si>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</si>
  <si>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</si>
  <si>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</si>
  <si>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</si>
  <si>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</si>
  <si>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</si>
  <si>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</si>
  <si>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</si>
  <si>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</si>
  <si>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</si>
  <si>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</si>
  <si>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</si>
  <si>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</si>
  <si>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</si>
  <si>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</si>
  <si>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</si>
  <si>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</si>
  <si>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</si>
  <si>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</si>
  <si>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</si>
  <si>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</si>
  <si>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</si>
  <si>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</si>
  <si>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</si>
  <si>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</si>
  <si>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</si>
  <si>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</si>
  <si>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</si>
  <si>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</si>
  <si>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</si>
  <si>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</si>
  <si>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</si>
  <si>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</si>
  <si>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</si>
  <si>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</si>
  <si>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</si>
  <si>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</si>
  <si>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</si>
  <si>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</si>
  <si>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</si>
  <si>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</si>
  <si>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</si>
  <si>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</si>
  <si>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</si>
  <si>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</si>
  <si>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</si>
  <si>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</si>
  <si>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</si>
  <si>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</si>
  <si>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</si>
  <si>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</si>
  <si>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</si>
  <si>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</si>
  <si>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</si>
  <si>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</si>
  <si>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</si>
  <si>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</si>
  <si>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</si>
  <si>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</si>
  <si>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</si>
  <si>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</si>
  <si>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</si>
  <si>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</si>
  <si>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</si>
  <si>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</si>
  <si>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</si>
  <si>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</si>
  <si>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</si>
  <si>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</si>
  <si>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</si>
  <si>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</si>
  <si>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</si>
  <si>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</si>
  <si>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</si>
  <si>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</si>
  <si>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</si>
  <si>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</si>
  <si>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</si>
  <si>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</si>
  <si>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</si>
  <si>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</si>
  <si>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</si>
  <si>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</si>
  <si>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</si>
  <si>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</si>
  <si>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</si>
  <si>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</si>
  <si>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</si>
  <si>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</si>
  <si>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</si>
  <si>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</si>
  <si>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</si>
  <si>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</si>
  <si>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</si>
  <si>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</si>
  <si>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</si>
  <si>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</si>
  <si>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</si>
  <si>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</si>
  <si>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</si>
  <si>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</si>
  <si>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</si>
  <si>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</si>
  <si>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</si>
  <si>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</si>
  <si>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</si>
  <si>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</si>
  <si>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</si>
  <si>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</si>
  <si>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</si>
  <si>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</si>
  <si>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</si>
  <si>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</si>
  <si>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</si>
  <si>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</si>
  <si>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</si>
  <si>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</si>
  <si>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</si>
  <si>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</si>
  <si>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</si>
  <si>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</si>
  <si>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</si>
  <si>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</si>
  <si>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</si>
  <si>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</si>
  <si>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</si>
  <si>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</si>
  <si>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</si>
  <si>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</si>
  <si>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</si>
  <si>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</si>
  <si>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</si>
  <si>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</si>
  <si>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</si>
  <si>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</si>
  <si>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</si>
  <si>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</si>
  <si>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</si>
  <si>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</si>
  <si>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</si>
  <si>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</si>
  <si>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</si>
  <si>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</si>
  <si>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</si>
  <si>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</si>
  <si>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</si>
  <si>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</si>
  <si>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</si>
  <si>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</si>
  <si>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</si>
  <si>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</si>
  <si>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</si>
  <si>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</si>
  <si>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</si>
  <si>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</si>
  <si>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</si>
  <si>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</si>
  <si>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</si>
  <si>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</si>
  <si>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</si>
  <si>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</si>
  <si>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</si>
  <si>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</si>
  <si>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</si>
  <si>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</si>
  <si>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</si>
  <si>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</si>
  <si>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</si>
  <si>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</si>
  <si>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</si>
  <si>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</si>
  <si>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</si>
  <si>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</si>
  <si>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</si>
  <si>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</si>
  <si>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</si>
  <si>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</si>
  <si>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</si>
  <si>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</si>
  <si>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</si>
  <si>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</si>
  <si>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</si>
  <si>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</si>
  <si>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</si>
  <si>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</si>
  <si>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</si>
  <si>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</si>
  <si>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</si>
  <si>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</si>
  <si>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</si>
  <si>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</si>
  <si>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</si>
  <si>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</si>
  <si>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</si>
  <si>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</si>
  <si>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</si>
  <si>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</si>
  <si>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</si>
  <si>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</si>
  <si>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</si>
  <si>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</si>
  <si>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</si>
  <si>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</si>
  <si>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</si>
  <si>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</si>
  <si>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</si>
  <si>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</si>
  <si>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</si>
  <si>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</si>
  <si>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</si>
  <si>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</si>
  <si>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</si>
  <si>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</si>
  <si>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</si>
  <si>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</si>
  <si>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</si>
  <si>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</si>
  <si>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</si>
  <si>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</si>
  <si>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</si>
  <si>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</si>
  <si>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</si>
  <si>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</si>
  <si>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</si>
  <si>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</si>
  <si>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</si>
  <si>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</si>
  <si>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</si>
  <si>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</si>
  <si>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</si>
  <si>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</si>
  <si>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</si>
  <si>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</si>
  <si>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</si>
  <si>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</si>
  <si>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</si>
  <si>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</si>
  <si>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</si>
  <si>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</si>
  <si>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</si>
  <si>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</si>
  <si>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</si>
  <si>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</si>
  <si>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</si>
  <si>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</si>
  <si>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</si>
  <si>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</si>
  <si>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</si>
  <si>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</si>
  <si>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</si>
  <si>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</si>
  <si>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</si>
  <si>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</si>
  <si>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</si>
  <si>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</si>
  <si>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</si>
  <si>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</si>
  <si>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</si>
  <si>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</si>
  <si>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</si>
  <si>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</si>
  <si>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</si>
  <si>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</si>
  <si>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</si>
  <si>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</si>
  <si>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</si>
  <si>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</si>
  <si>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</si>
  <si>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</si>
  <si>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</si>
  <si>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</si>
  <si>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</si>
  <si>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</si>
  <si>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</si>
  <si>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</si>
  <si>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</si>
  <si>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</si>
  <si>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</si>
  <si>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</si>
  <si>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</si>
  <si>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</si>
  <si>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</si>
  <si>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</si>
  <si>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</si>
  <si>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</si>
  <si>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</si>
  <si>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</si>
  <si>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</si>
  <si>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</si>
  <si>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</si>
  <si>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</si>
  <si>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</si>
  <si>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</si>
  <si>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</si>
  <si>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</si>
  <si>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</si>
  <si>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</si>
  <si>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</si>
  <si>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</si>
  <si>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</si>
  <si>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</si>
  <si>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</si>
  <si>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</si>
  <si>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</si>
  <si>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</si>
  <si>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</si>
  <si>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</si>
  <si>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</si>
  <si>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</si>
  <si>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</si>
  <si>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</si>
  <si>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</si>
  <si>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</si>
  <si>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</si>
  <si>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</si>
  <si>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</si>
  <si>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</si>
  <si>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</si>
  <si>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</si>
  <si>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</si>
  <si>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</si>
  <si>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</si>
  <si>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</si>
  <si>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</si>
  <si>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</si>
  <si>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</si>
  <si>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</si>
  <si>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</si>
  <si>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</si>
  <si>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</si>
  <si>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</si>
  <si>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</si>
  <si>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</si>
  <si>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</si>
  <si>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</si>
  <si>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</si>
  <si>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</si>
  <si>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</si>
  <si>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</si>
  <si>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</si>
  <si>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</si>
  <si>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</si>
  <si>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</si>
  <si>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</si>
  <si>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</si>
  <si>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</si>
  <si>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</si>
  <si>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</si>
  <si>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</si>
  <si>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</si>
  <si>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</si>
  <si>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</si>
  <si>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</si>
  <si>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</si>
  <si>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</si>
  <si>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</si>
  <si>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</si>
  <si>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</si>
  <si>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</si>
  <si>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</si>
  <si>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</si>
  <si>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</si>
  <si>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</si>
  <si>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</si>
  <si>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</si>
  <si>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</si>
  <si>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</si>
  <si>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</si>
  <si>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</si>
  <si>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</si>
  <si>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</si>
  <si>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</si>
  <si>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</si>
  <si>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</si>
  <si>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</si>
  <si>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</si>
  <si>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</si>
  <si>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</si>
  <si>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</si>
  <si>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</si>
  <si>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</si>
  <si>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</si>
  <si>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</si>
  <si>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</si>
  <si>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</si>
  <si>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</si>
  <si>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</si>
  <si>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</si>
  <si>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</si>
  <si>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</si>
  <si>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</si>
  <si>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</si>
  <si>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</si>
  <si>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</si>
  <si>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</si>
  <si>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</si>
  <si>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</si>
  <si>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</si>
  <si>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</si>
  <si>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</si>
  <si>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</si>
  <si>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</si>
  <si>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</si>
  <si>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</si>
  <si>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</si>
  <si>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</si>
  <si>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</si>
  <si>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</si>
  <si>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</si>
  <si>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</si>
  <si>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</si>
  <si>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</si>
  <si>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</si>
  <si>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</si>
  <si>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</si>
  <si>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</si>
  <si>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</si>
  <si>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</si>
  <si>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</si>
  <si>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</si>
  <si>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</si>
  <si>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</si>
  <si>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</si>
  <si>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</si>
  <si>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</si>
  <si>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</si>
  <si>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</si>
  <si>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</si>
  <si>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</si>
  <si>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</si>
  <si>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</si>
  <si>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</si>
  <si>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</si>
  <si>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</si>
  <si>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</si>
  <si>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</si>
  <si>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</si>
  <si>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</si>
  <si>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</si>
  <si>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</si>
  <si>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</si>
  <si>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</si>
  <si>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</si>
  <si>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</si>
  <si>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</si>
  <si>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</si>
  <si>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</si>
  <si>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</si>
  <si>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</si>
  <si>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</si>
  <si>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</si>
  <si>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</si>
  <si>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</si>
  <si>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</si>
  <si>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</si>
  <si>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</si>
  <si>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</si>
  <si>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</si>
  <si>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</si>
  <si>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</si>
  <si>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</si>
  <si>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</si>
  <si>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</si>
  <si>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</si>
  <si>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</si>
  <si>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</si>
  <si>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</si>
  <si>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</si>
  <si>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</si>
  <si>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</si>
  <si>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</si>
  <si>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</si>
  <si>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</si>
  <si>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</si>
  <si>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</si>
  <si>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</si>
  <si>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</si>
  <si>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</si>
  <si>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</si>
  <si>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</si>
  <si>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</si>
  <si>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</si>
  <si>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</si>
  <si>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</si>
  <si>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</si>
  <si>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</si>
  <si>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</si>
  <si>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</si>
  <si>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</si>
  <si>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</si>
  <si>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</si>
  <si>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</si>
  <si>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</si>
  <si>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</si>
  <si>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</si>
  <si>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</si>
  <si>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</si>
  <si>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</si>
  <si>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</si>
  <si>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</si>
  <si>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</si>
  <si>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</si>
  <si>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</si>
  <si>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</si>
  <si>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</si>
  <si>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</si>
  <si>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</si>
  <si>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</si>
  <si>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</si>
  <si>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</si>
  <si>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</si>
  <si>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</si>
  <si>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</si>
  <si>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</si>
  <si>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</si>
  <si>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</si>
  <si>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</si>
  <si>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</si>
  <si>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</si>
  <si>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</si>
  <si>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</si>
  <si>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</si>
  <si>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</si>
  <si>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</si>
  <si>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</si>
  <si>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</si>
  <si>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</si>
  <si>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</si>
  <si>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</si>
  <si>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</si>
  <si>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</si>
  <si>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</si>
  <si>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</si>
  <si>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</si>
  <si>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</si>
  <si>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</si>
  <si>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</si>
  <si>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</si>
  <si>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</si>
  <si>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</si>
  <si>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</si>
  <si>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</si>
  <si>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</si>
  <si>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</si>
  <si>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</si>
  <si>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</si>
  <si>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</si>
  <si>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</si>
  <si>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</si>
  <si>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</si>
  <si>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</si>
  <si>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</si>
  <si>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</si>
  <si>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</si>
  <si>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</si>
  <si>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</si>
  <si>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</si>
  <si>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</si>
  <si>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</si>
  <si>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</si>
  <si>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</si>
  <si>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</si>
  <si>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</si>
  <si>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</si>
  <si>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</si>
  <si>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</si>
  <si>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</si>
  <si>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</si>
  <si>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</si>
  <si>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</si>
  <si>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</si>
  <si>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</si>
  <si>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</si>
  <si>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</si>
  <si>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</si>
  <si>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</si>
  <si>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</si>
  <si>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</si>
  <si>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</si>
  <si>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</si>
  <si>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</si>
  <si>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</si>
  <si>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</si>
  <si>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</si>
  <si>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</si>
  <si>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</si>
  <si>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</si>
  <si>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</si>
  <si>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</si>
  <si>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</si>
  <si>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</si>
  <si>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</si>
  <si>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</si>
  <si>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</si>
  <si>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</si>
  <si>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</si>
  <si>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</si>
  <si>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</si>
  <si>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</si>
  <si>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</si>
  <si>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</si>
  <si>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</si>
  <si>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</si>
  <si>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</si>
  <si>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</si>
  <si>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</si>
  <si>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</si>
  <si>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</si>
  <si>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</si>
  <si>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</si>
  <si>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</si>
  <si>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</si>
  <si>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</si>
  <si>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</si>
  <si>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</si>
  <si>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</si>
  <si>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</si>
  <si>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</si>
  <si>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</si>
  <si>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</si>
  <si>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</si>
  <si>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</si>
  <si>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</si>
  <si>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</si>
  <si>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</si>
  <si>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</si>
  <si>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</si>
  <si>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</si>
  <si>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</si>
  <si>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</si>
  <si>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</si>
  <si>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</si>
  <si>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</si>
  <si>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</si>
  <si>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</si>
  <si>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</si>
  <si>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</si>
  <si>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</si>
  <si>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</si>
  <si>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</si>
  <si>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</si>
  <si>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</si>
  <si>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</si>
  <si>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</si>
  <si>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</si>
  <si>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</si>
  <si>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</si>
  <si>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</si>
  <si>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</si>
  <si>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</si>
  <si>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</si>
  <si>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</si>
  <si>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</si>
  <si>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</si>
  <si>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</si>
  <si>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</si>
  <si>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</si>
  <si>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</si>
  <si>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</si>
  <si>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</si>
  <si>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</si>
  <si>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</si>
  <si>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</si>
  <si>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</si>
  <si>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</si>
  <si>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</si>
  <si>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</si>
  <si>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</si>
  <si>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</si>
  <si>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</si>
  <si>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</si>
  <si>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</si>
  <si>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</si>
  <si>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</si>
  <si>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</si>
  <si>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</si>
  <si>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</si>
  <si>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</si>
  <si>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</si>
  <si>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</si>
  <si>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</si>
  <si>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</si>
  <si>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</si>
  <si>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</si>
  <si>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</si>
  <si>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</si>
  <si>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</si>
  <si>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</si>
  <si>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</si>
  <si>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</si>
  <si>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</si>
  <si>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</si>
  <si>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</si>
  <si>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</si>
  <si>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</si>
  <si>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</si>
  <si>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</si>
  <si>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</si>
  <si>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</si>
  <si>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</si>
  <si>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</si>
  <si>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</si>
  <si>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</si>
  <si>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</si>
  <si>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</si>
  <si>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</si>
  <si>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</si>
  <si>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</si>
  <si>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</si>
  <si>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</si>
  <si>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</si>
  <si>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</si>
  <si>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</si>
  <si>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</si>
  <si>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</si>
  <si>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</si>
  <si>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</si>
  <si>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</si>
  <si>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</si>
  <si>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</si>
  <si>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</si>
  <si>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</si>
  <si>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</si>
  <si>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</si>
  <si>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</si>
  <si>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</si>
  <si>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</si>
  <si>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</si>
  <si>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</si>
  <si>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</si>
  <si>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</si>
  <si>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</si>
  <si>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</si>
  <si>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</si>
  <si>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</si>
  <si>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</si>
  <si>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</si>
  <si>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</si>
  <si>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</si>
  <si>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</si>
  <si>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</si>
  <si>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</si>
  <si>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</si>
  <si>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</si>
  <si>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</si>
  <si>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</si>
  <si>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</si>
  <si>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</si>
  <si>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</si>
  <si>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</si>
  <si>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</si>
  <si>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</si>
  <si>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</si>
  <si>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</si>
  <si>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</si>
  <si>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</si>
  <si>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</si>
  <si>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</si>
  <si>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</si>
  <si>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</si>
  <si>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</si>
  <si>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</si>
  <si>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</si>
  <si>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</si>
  <si>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</si>
  <si>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</si>
  <si>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</si>
  <si>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</si>
  <si>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</si>
  <si>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</si>
  <si>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</si>
  <si>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</si>
  <si>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</si>
  <si>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</si>
  <si>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</si>
  <si>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</si>
  <si>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</si>
  <si>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</si>
  <si>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</si>
  <si>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</si>
  <si>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</si>
  <si>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</si>
  <si>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</si>
  <si>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</si>
  <si>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</si>
  <si>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</si>
  <si>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</si>
  <si>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</si>
  <si>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</si>
  <si>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</si>
  <si>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</si>
  <si>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</si>
  <si>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</si>
  <si>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</si>
  <si>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</si>
  <si>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</si>
  <si>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</si>
  <si>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</si>
  <si>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</si>
  <si>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</si>
  <si>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</si>
  <si>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</si>
  <si>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</si>
  <si>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</si>
  <si>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</si>
  <si>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</si>
  <si>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</si>
  <si>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</si>
  <si>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</si>
  <si>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</si>
  <si>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</si>
  <si>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</si>
  <si>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</si>
  <si>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</si>
  <si>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</si>
  <si>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</si>
  <si>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</si>
  <si>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</si>
  <si>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</si>
  <si>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</si>
  <si>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</si>
  <si>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</si>
  <si>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</si>
  <si>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</si>
  <si>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</si>
  <si>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</si>
  <si>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</si>
  <si>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</si>
  <si>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</si>
  <si>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</si>
  <si>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</si>
  <si>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</si>
  <si>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</si>
  <si>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</si>
  <si>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</si>
  <si>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</si>
  <si>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</si>
  <si>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</si>
  <si>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</si>
  <si>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</si>
  <si>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</si>
  <si>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</si>
  <si>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</si>
  <si>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</si>
  <si>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</si>
  <si>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</si>
  <si>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</si>
  <si>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</si>
  <si>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</si>
  <si>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</si>
  <si>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</si>
  <si>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</si>
  <si>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</si>
  <si>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</si>
  <si>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</si>
  <si>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</si>
  <si>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</si>
  <si>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</si>
  <si>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</si>
  <si>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</si>
  <si>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</si>
  <si>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</si>
  <si>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</si>
  <si>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</si>
  <si>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</si>
  <si>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</si>
  <si>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</si>
  <si>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</si>
  <si>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</si>
  <si>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</si>
  <si>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</si>
  <si>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</si>
  <si>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</si>
  <si>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</si>
  <si>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</si>
  <si>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</si>
  <si>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</si>
  <si>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</si>
  <si>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</si>
  <si>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</si>
  <si>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</si>
  <si>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</si>
  <si>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</si>
  <si>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</si>
  <si>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</si>
  <si>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</si>
  <si>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</si>
  <si>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</si>
  <si>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</si>
  <si>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</si>
  <si>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</si>
  <si>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</si>
  <si>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</si>
  <si>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</si>
  <si>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</si>
  <si>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</si>
  <si>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</si>
  <si>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</si>
  <si>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</si>
  <si>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</si>
  <si>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</si>
  <si>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</si>
  <si>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</si>
  <si>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</si>
  <si>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</si>
  <si>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</si>
  <si>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</si>
  <si>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</si>
  <si>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</si>
  <si>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</si>
  <si>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</si>
  <si>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</si>
  <si>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</si>
  <si>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</si>
  <si>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</si>
  <si>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</si>
  <si>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</si>
  <si>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</si>
  <si>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</si>
  <si>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</si>
  <si>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</si>
  <si>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</si>
  <si>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</si>
  <si>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</si>
  <si>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</si>
  <si>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</si>
  <si>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</si>
  <si>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</si>
  <si>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</si>
  <si>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</si>
  <si>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</si>
  <si>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</si>
  <si>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</si>
  <si>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</si>
  <si>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</si>
  <si>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</si>
  <si>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</si>
  <si>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</si>
  <si>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</si>
  <si>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</si>
  <si>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</si>
  <si>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</si>
  <si>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</si>
  <si>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</si>
  <si>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</si>
  <si>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</si>
  <si>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</si>
  <si>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</si>
  <si>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</si>
  <si>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</si>
  <si>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</si>
  <si>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</si>
  <si>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</si>
  <si>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</si>
  <si>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</si>
  <si>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</si>
  <si>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</si>
  <si>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</si>
  <si>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</si>
  <si>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</si>
  <si>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</si>
  <si>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</si>
  <si>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</si>
  <si>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</si>
  <si>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</si>
  <si>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</si>
  <si>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</si>
  <si>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</si>
  <si>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</si>
  <si>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</si>
  <si>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</si>
  <si>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</si>
  <si>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</si>
  <si>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</si>
  <si>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</si>
  <si>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</si>
  <si>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</si>
  <si>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</si>
  <si>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</si>
  <si>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</si>
  <si>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</si>
  <si>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</si>
  <si>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</si>
  <si>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</si>
  <si>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</si>
  <si>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</si>
  <si>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</si>
  <si>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</si>
  <si>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</si>
  <si>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</si>
  <si>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</si>
  <si>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</si>
  <si>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</si>
  <si>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</si>
  <si>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</si>
  <si>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</si>
  <si>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</si>
  <si>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</si>
  <si>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</si>
  <si>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</si>
  <si>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</si>
  <si>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</si>
  <si>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</si>
  <si>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</si>
  <si>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</si>
  <si>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</si>
  <si>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</si>
  <si>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</si>
  <si>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</si>
  <si>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</si>
  <si>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</si>
  <si>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</si>
  <si>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</si>
  <si>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</si>
  <si>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</si>
  <si>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</si>
  <si>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</si>
  <si>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</si>
  <si>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</si>
  <si>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</si>
  <si>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</si>
  <si>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</si>
  <si>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</si>
  <si>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</si>
  <si>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</si>
  <si>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</si>
  <si>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</si>
  <si>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</si>
  <si>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</si>
  <si>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</si>
  <si>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</si>
  <si>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</si>
  <si>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</si>
  <si>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</si>
  <si>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</si>
  <si>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</si>
  <si>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</si>
  <si>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</si>
  <si>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</si>
  <si>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</si>
  <si>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</si>
  <si>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</si>
  <si>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</si>
  <si>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</si>
  <si>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</si>
  <si>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</si>
  <si>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</si>
  <si>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</si>
  <si>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</si>
  <si>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</si>
  <si>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</si>
  <si>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</si>
  <si>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</si>
  <si>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</si>
  <si>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</si>
  <si>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</si>
  <si>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</si>
  <si>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</si>
  <si>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</si>
  <si>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</si>
  <si>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</si>
  <si>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</si>
  <si>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</si>
  <si>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</si>
  <si>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</si>
  <si>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</si>
  <si>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</si>
  <si>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</si>
  <si>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</si>
  <si>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</si>
  <si>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</si>
  <si>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</si>
  <si>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</si>
  <si>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</si>
  <si>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</si>
  <si>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</si>
  <si>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</si>
  <si>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</si>
  <si>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</si>
  <si>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</si>
  <si>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</si>
  <si>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</si>
  <si>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</si>
  <si>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</si>
  <si>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</si>
  <si>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</si>
  <si>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</si>
  <si>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</si>
  <si>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</si>
  <si>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</si>
  <si>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</si>
  <si>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</si>
  <si>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</si>
  <si>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</si>
  <si>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</si>
  <si>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</si>
  <si>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</si>
  <si>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</si>
  <si>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</si>
  <si>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</si>
  <si>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</si>
  <si>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</si>
  <si>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</si>
  <si>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</si>
  <si>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</si>
  <si>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</si>
  <si>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</si>
  <si>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</si>
  <si>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</si>
  <si>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</si>
  <si>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</si>
  <si>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</si>
  <si>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</si>
  <si>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</si>
  <si>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</si>
  <si>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</si>
  <si>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</si>
  <si>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</si>
  <si>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</si>
  <si>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</si>
  <si>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</si>
  <si>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</si>
  <si>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</si>
  <si>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</si>
  <si>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</si>
  <si>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</si>
  <si>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</si>
  <si>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</si>
  <si>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</si>
  <si>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</si>
  <si>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</si>
  <si>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</si>
  <si>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</si>
  <si>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</si>
  <si>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</si>
  <si>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</si>
  <si>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</si>
  <si>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</si>
  <si>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</si>
  <si>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</si>
  <si>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</si>
  <si>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</si>
  <si>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</si>
  <si>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</si>
  <si>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</si>
  <si>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</si>
  <si>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</si>
  <si>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</si>
  <si>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</si>
  <si>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</si>
  <si>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</si>
  <si>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</si>
  <si>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</si>
  <si>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</si>
  <si>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</si>
  <si>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</si>
  <si>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</si>
  <si>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</si>
  <si>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</si>
  <si>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</si>
  <si>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</si>
  <si>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</si>
  <si>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</si>
  <si>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</si>
  <si>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</si>
  <si>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</si>
  <si>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</si>
  <si>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</si>
  <si>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</si>
  <si>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</si>
  <si>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</si>
  <si>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</si>
  <si>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</si>
  <si>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</si>
  <si>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</si>
  <si>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</si>
  <si>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</si>
  <si>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</si>
  <si>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</si>
  <si>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</si>
  <si>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</si>
  <si>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</si>
  <si>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</si>
  <si>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</si>
  <si>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</si>
  <si>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</si>
  <si>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</si>
  <si>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</si>
  <si>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</si>
  <si>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</si>
  <si>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</si>
  <si>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</si>
  <si>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</si>
  <si>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</si>
  <si>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</si>
  <si>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</si>
  <si>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</si>
  <si>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</si>
  <si>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</si>
  <si>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</si>
  <si>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</si>
  <si>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</si>
  <si>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</si>
  <si>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</si>
  <si>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</si>
  <si>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</si>
  <si>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</si>
  <si>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</si>
  <si>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</si>
  <si>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</si>
  <si>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</si>
  <si>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</si>
  <si>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</si>
  <si>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</si>
  <si>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</si>
  <si>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</si>
  <si>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</si>
  <si>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</si>
  <si>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</si>
  <si>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</si>
  <si>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</si>
  <si>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</si>
  <si>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</si>
  <si>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</si>
  <si>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</si>
  <si>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</si>
  <si>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</si>
  <si>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</si>
  <si>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</si>
  <si>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</si>
  <si>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</si>
  <si>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</si>
  <si>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</si>
  <si>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</si>
  <si>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</si>
  <si>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</si>
  <si>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</si>
  <si>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</si>
  <si>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</si>
  <si>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</si>
  <si>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</si>
  <si>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</si>
  <si>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</si>
  <si>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</si>
  <si>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</si>
  <si>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</si>
  <si>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</si>
  <si>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</si>
  <si>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</si>
  <si>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</si>
  <si>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</si>
  <si>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</si>
  <si>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</si>
  <si>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</si>
  <si>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</si>
  <si>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</si>
  <si>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</si>
  <si>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</si>
  <si>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</si>
  <si>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</si>
  <si>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</si>
  <si>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</si>
  <si>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</si>
  <si>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</si>
  <si>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</si>
  <si>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</si>
  <si>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</si>
  <si>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</si>
  <si>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</si>
  <si>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</si>
  <si>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</si>
  <si>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</si>
  <si>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</si>
  <si>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</si>
  <si>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</si>
  <si>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</si>
  <si>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</si>
  <si>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</si>
  <si>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</si>
  <si>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</si>
  <si>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</si>
  <si>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</si>
  <si>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</si>
  <si>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</si>
  <si>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</si>
  <si>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</si>
  <si>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</si>
  <si>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</si>
  <si>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</si>
  <si>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</si>
  <si>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</si>
  <si>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</si>
  <si>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</si>
  <si>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</si>
  <si>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</si>
  <si>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</si>
  <si>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</si>
  <si>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</si>
  <si>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</si>
  <si>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</si>
  <si>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</si>
  <si>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</si>
  <si>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</si>
  <si>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</si>
  <si>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</si>
  <si>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</si>
  <si>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</si>
  <si>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</si>
  <si>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</si>
  <si>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</si>
  <si>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</si>
  <si>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</si>
  <si>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</si>
  <si>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</si>
  <si>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</si>
  <si>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</si>
  <si>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</si>
  <si>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</si>
  <si>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</si>
  <si>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</si>
  <si>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</si>
  <si>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</si>
  <si>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</si>
  <si>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</si>
  <si>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</si>
  <si>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</si>
  <si>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</si>
  <si>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</si>
  <si>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</si>
  <si>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</si>
  <si>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</si>
  <si>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</si>
  <si>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</si>
  <si>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</si>
  <si>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</si>
  <si>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</si>
  <si>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</si>
  <si>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</si>
  <si>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</si>
  <si>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</si>
  <si>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</si>
  <si>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</si>
  <si>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</si>
  <si>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</si>
  <si>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</si>
  <si>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</si>
  <si>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</si>
  <si>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</si>
  <si>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</si>
  <si>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</si>
  <si>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</si>
  <si>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</si>
  <si>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</si>
  <si>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</si>
  <si>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</si>
  <si>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</si>
  <si>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</si>
  <si>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</si>
  <si>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</si>
  <si>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</si>
  <si>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</si>
  <si>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</si>
  <si>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</si>
  <si>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</si>
  <si>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</si>
  <si>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</si>
  <si>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</si>
  <si>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</si>
  <si>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</si>
  <si>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</si>
  <si>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</si>
  <si>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</si>
  <si>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</si>
  <si>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</si>
  <si>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</si>
  <si>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</si>
  <si>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</si>
  <si>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</si>
  <si>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</si>
  <si>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</si>
  <si>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</si>
  <si>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</si>
  <si>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</si>
  <si>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</si>
  <si>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</si>
  <si>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</si>
  <si>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</si>
  <si>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</si>
  <si>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</si>
  <si>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</si>
  <si>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</si>
  <si>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</si>
  <si>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</si>
  <si>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</si>
  <si>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</si>
  <si>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</si>
  <si>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</si>
  <si>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</si>
  <si>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</si>
  <si>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</si>
  <si>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</si>
  <si>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</si>
  <si>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</si>
  <si>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</si>
  <si>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</si>
  <si>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</si>
  <si>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</si>
  <si>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</si>
  <si>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</si>
  <si>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</si>
  <si>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</si>
  <si>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</si>
  <si>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</si>
  <si>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</si>
  <si>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</si>
  <si>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</si>
  <si>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</si>
  <si>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</si>
  <si>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</si>
  <si>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</si>
  <si>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</si>
  <si>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</si>
  <si>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</si>
  <si>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</si>
  <si>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</si>
  <si>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</si>
  <si>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</si>
  <si>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</si>
  <si>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</si>
  <si>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</si>
  <si>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</si>
  <si>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</si>
  <si>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</si>
  <si>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</si>
  <si>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</si>
  <si>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</si>
  <si>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</si>
  <si>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</si>
  <si>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</si>
  <si>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</si>
  <si>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</si>
  <si>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</si>
  <si>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</si>
  <si>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</si>
  <si>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</si>
  <si>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</si>
  <si>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</si>
  <si>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</si>
  <si>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</si>
  <si>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</si>
  <si>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</si>
  <si>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</si>
  <si>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</si>
  <si>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</si>
  <si>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</si>
  <si>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</si>
  <si>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</si>
  <si>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</si>
  <si>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</si>
  <si>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</si>
  <si>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</si>
  <si>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</si>
  <si>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</si>
  <si>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</si>
  <si>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</si>
  <si>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</si>
  <si>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</si>
  <si>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</si>
  <si>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</si>
  <si>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</si>
  <si>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</si>
  <si>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</si>
  <si>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</si>
  <si>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</si>
  <si>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</si>
  <si>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</si>
  <si>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</si>
  <si>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</si>
  <si>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</si>
  <si>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</si>
  <si>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</si>
  <si>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</si>
  <si>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</si>
  <si>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</si>
  <si>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</si>
  <si>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</si>
  <si>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</si>
  <si>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</si>
  <si>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</si>
  <si>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</si>
  <si>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</si>
  <si>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</si>
  <si>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</si>
  <si>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</si>
  <si>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</si>
  <si>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</si>
  <si>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</si>
  <si>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</si>
  <si>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</si>
  <si>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</si>
  <si>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</si>
  <si>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</si>
  <si>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</si>
  <si>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</si>
  <si>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</si>
  <si>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</si>
  <si>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</si>
  <si>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</si>
  <si>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</si>
  <si>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</si>
  <si>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</si>
  <si>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</si>
  <si>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</si>
  <si>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</si>
  <si>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</si>
  <si>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</si>
  <si>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</si>
  <si>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</si>
  <si>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</si>
  <si>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</si>
  <si>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</si>
  <si>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</si>
  <si>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</si>
  <si>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</si>
  <si>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</si>
  <si>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</si>
  <si>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</si>
  <si>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</si>
  <si>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</si>
  <si>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</si>
  <si>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</si>
  <si>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</si>
  <si>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</si>
  <si>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</si>
  <si>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</si>
  <si>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</si>
  <si>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</si>
  <si>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</si>
  <si>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</si>
  <si>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</si>
  <si>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</si>
  <si>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</si>
  <si>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</si>
  <si>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</si>
  <si>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</si>
  <si>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</si>
  <si>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</si>
  <si>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</si>
  <si>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</si>
  <si>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</si>
  <si>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</si>
  <si>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</si>
  <si>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</si>
  <si>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</si>
  <si>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</si>
  <si>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</si>
  <si>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</si>
  <si>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</si>
  <si>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</si>
  <si>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</si>
  <si>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</si>
  <si>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</si>
  <si>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</si>
  <si>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</si>
  <si>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</si>
  <si>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</si>
  <si>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</si>
  <si>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</si>
  <si>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</si>
  <si>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</si>
  <si>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</si>
  <si>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</si>
  <si>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</si>
  <si>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</si>
  <si>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</si>
  <si>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</si>
  <si>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</si>
  <si>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</si>
  <si>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</si>
  <si>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</si>
  <si>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</si>
  <si>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</si>
  <si>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</si>
  <si>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</si>
  <si>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</si>
  <si>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</si>
  <si>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</si>
  <si>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</si>
  <si>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</si>
  <si>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</si>
  <si>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</si>
  <si>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</si>
  <si>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</si>
  <si>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</si>
  <si>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</si>
  <si>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</si>
  <si>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</si>
  <si>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</si>
  <si>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</si>
  <si>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</si>
  <si>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</si>
  <si>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</si>
  <si>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</si>
  <si>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</si>
  <si>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</si>
  <si>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</si>
  <si>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</si>
  <si>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</si>
  <si>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</si>
  <si>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</si>
  <si>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</si>
  <si>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</si>
  <si>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</si>
  <si>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</si>
  <si>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</si>
  <si>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</si>
  <si>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</si>
  <si>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</si>
  <si>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</si>
  <si>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</si>
  <si>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</si>
  <si>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</si>
  <si>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</si>
  <si>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</si>
  <si>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</si>
  <si>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</si>
  <si>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</si>
  <si>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</si>
  <si>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</si>
  <si>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</si>
  <si>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</si>
  <si>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</si>
  <si>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</si>
  <si>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</si>
  <si>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</si>
  <si>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</si>
  <si>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</si>
  <si>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</si>
  <si>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</si>
  <si>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</si>
  <si>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</si>
  <si>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</si>
  <si>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</si>
  <si>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</si>
  <si>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</si>
  <si>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</si>
  <si>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</si>
  <si>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</si>
  <si>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</si>
  <si>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</si>
  <si>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</si>
  <si>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</si>
  <si>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</si>
  <si>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</si>
  <si>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</si>
  <si>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</si>
  <si>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</si>
  <si>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</si>
  <si>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</si>
  <si>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</si>
  <si>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</si>
  <si>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</si>
  <si>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</si>
  <si>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</si>
  <si>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</si>
  <si>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</si>
  <si>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</si>
  <si>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</si>
  <si>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</si>
  <si>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</si>
  <si>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</si>
  <si>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</si>
  <si>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</si>
  <si>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</si>
  <si>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</si>
  <si>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</si>
  <si>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</si>
  <si>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</si>
  <si>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</si>
  <si>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</si>
  <si>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</si>
  <si>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</si>
  <si>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</si>
  <si>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</si>
  <si>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</si>
  <si>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</si>
  <si>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</si>
  <si>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</si>
  <si>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</si>
  <si>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</si>
  <si>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</si>
  <si>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</si>
  <si>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</si>
  <si>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</si>
  <si>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</si>
  <si>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</si>
  <si>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</si>
  <si>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</si>
  <si>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</si>
  <si>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</si>
  <si>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</si>
  <si>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</si>
  <si>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</si>
  <si>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</si>
  <si>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</si>
  <si>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</si>
  <si>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</si>
  <si>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</si>
  <si>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</si>
  <si>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</si>
  <si>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</si>
  <si>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</si>
  <si>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</si>
  <si>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</si>
  <si>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</si>
  <si>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</si>
  <si>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</si>
  <si>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</si>
  <si>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</si>
  <si>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</si>
  <si>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</si>
  <si>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</si>
  <si>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</si>
  <si>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</si>
  <si>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</si>
  <si>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</si>
  <si>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</si>
  <si>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</si>
  <si>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</si>
  <si>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</si>
  <si>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</si>
  <si>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</si>
  <si>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</si>
  <si>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</si>
  <si>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</si>
  <si>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</si>
  <si>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</si>
  <si>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</si>
  <si>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</si>
  <si>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</si>
  <si>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</si>
  <si>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</si>
  <si>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</si>
  <si>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</si>
  <si>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</si>
  <si>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</si>
  <si>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</si>
  <si>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</si>
  <si>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</si>
  <si>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</si>
  <si>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</si>
  <si>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</si>
  <si>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</si>
  <si>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</si>
  <si>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</si>
  <si>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</si>
  <si>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</si>
  <si>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</si>
  <si>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</si>
  <si>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</si>
  <si>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</si>
  <si>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</si>
  <si>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</si>
  <si>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</si>
  <si>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</si>
  <si>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</si>
  <si>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</si>
  <si>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</si>
  <si>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</si>
  <si>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</si>
  <si>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</si>
  <si>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</si>
  <si>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</si>
  <si>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</si>
  <si>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</si>
  <si>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</si>
  <si>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</si>
  <si>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</si>
  <si>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</si>
  <si>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</si>
  <si>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</si>
  <si>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</si>
  <si>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</si>
  <si>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</si>
  <si>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</si>
  <si>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</si>
  <si>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</si>
  <si>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</si>
  <si>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</si>
  <si>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</si>
  <si>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</si>
  <si>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</si>
  <si>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</si>
  <si>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</si>
  <si>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</si>
  <si>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</si>
  <si>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</si>
  <si>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</si>
  <si>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</si>
  <si>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</si>
  <si>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</si>
  <si>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</si>
  <si>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</si>
  <si>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</si>
  <si>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</si>
  <si>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</si>
  <si>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</si>
  <si>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</si>
  <si>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</si>
  <si>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</si>
  <si>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</si>
  <si>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</si>
  <si>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</si>
  <si>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</si>
  <si>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</si>
  <si>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</si>
  <si>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</si>
  <si>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</si>
  <si>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</si>
  <si>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</si>
  <si>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</si>
  <si>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</si>
  <si>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</si>
  <si>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</si>
  <si>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</si>
  <si>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</si>
  <si>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</si>
  <si>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</si>
  <si>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</si>
  <si>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</si>
  <si>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</si>
  <si>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</si>
  <si>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</si>
  <si>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</si>
  <si>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</si>
  <si>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</si>
  <si>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</si>
  <si>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</si>
  <si>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</si>
  <si>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</si>
  <si>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</si>
  <si>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</si>
  <si>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</si>
  <si>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</si>
  <si>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</si>
  <si>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</si>
  <si>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</si>
  <si>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</si>
  <si>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</si>
  <si>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</si>
  <si>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</si>
  <si>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</si>
  <si>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</si>
  <si>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</si>
  <si>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</si>
  <si>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</si>
  <si>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</si>
  <si>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</si>
  <si>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</si>
  <si>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</si>
  <si>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</si>
  <si>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</si>
  <si>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</si>
  <si>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</si>
  <si>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</si>
  <si>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</si>
  <si>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</si>
  <si>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</si>
  <si>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</si>
  <si>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</si>
  <si>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</si>
  <si>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</si>
  <si>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</si>
  <si>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</si>
  <si>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</si>
  <si>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</si>
  <si>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</si>
  <si>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</si>
  <si>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</si>
  <si>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</si>
  <si>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</si>
  <si>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</si>
  <si>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</si>
  <si>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</si>
  <si>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</si>
  <si>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</si>
  <si>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</si>
  <si>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</si>
  <si>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</si>
  <si>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</si>
  <si>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</si>
  <si>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</si>
  <si>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</si>
  <si>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</si>
  <si>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</si>
  <si>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</si>
  <si>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</si>
  <si>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</si>
  <si>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</si>
  <si>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</si>
  <si>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</si>
  <si>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</si>
  <si>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</si>
  <si>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</si>
  <si>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</si>
  <si>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</si>
  <si>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</si>
  <si>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</si>
  <si>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</si>
  <si>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</si>
  <si>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</si>
  <si>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</si>
  <si>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</si>
  <si>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</si>
  <si>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</si>
  <si>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</si>
  <si>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</si>
  <si>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</si>
  <si>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</si>
  <si>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</si>
  <si>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</si>
  <si>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</si>
  <si>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</si>
  <si>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</si>
  <si>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</si>
  <si>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</si>
  <si>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</si>
  <si>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</si>
  <si>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</si>
  <si>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</si>
  <si>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</si>
  <si>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</si>
  <si>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</si>
  <si>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</si>
  <si>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</si>
  <si>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</si>
  <si>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</si>
  <si>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</si>
  <si>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</si>
  <si>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</si>
  <si>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</si>
  <si>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</si>
  <si>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</si>
  <si>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</si>
  <si>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</si>
  <si>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</si>
  <si>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</si>
  <si>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</si>
  <si>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</si>
  <si>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</si>
  <si>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</si>
  <si>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</si>
  <si>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</si>
  <si>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</si>
  <si>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</si>
  <si>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</si>
  <si>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</si>
  <si>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</si>
  <si>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</si>
  <si>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</si>
  <si>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</si>
  <si>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</si>
  <si>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</si>
  <si>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</si>
  <si>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</si>
  <si>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</si>
  <si>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</si>
  <si>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</si>
  <si>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</si>
  <si>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</si>
  <si>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</si>
  <si>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</si>
  <si>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</si>
  <si>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</si>
  <si>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</si>
  <si>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</si>
  <si>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</si>
  <si>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</si>
  <si>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</si>
  <si>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</si>
  <si>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</si>
  <si>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</si>
  <si>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</si>
  <si>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</si>
  <si>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</si>
  <si>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</si>
  <si>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</si>
  <si>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</si>
  <si>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</si>
  <si>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</si>
  <si>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</si>
  <si>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</si>
  <si>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</si>
  <si>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</si>
  <si>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</si>
  <si>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</si>
  <si>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</si>
  <si>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</si>
  <si>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</si>
  <si>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</si>
  <si>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</si>
  <si>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</si>
  <si>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</si>
  <si>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</si>
  <si>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</si>
  <si>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</si>
  <si>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</si>
  <si>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</si>
  <si>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</si>
  <si>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</si>
  <si>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</si>
  <si>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</si>
  <si>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</si>
  <si>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</si>
  <si>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</si>
  <si>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</si>
  <si>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</si>
  <si>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</si>
  <si>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</si>
  <si>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</si>
  <si>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</si>
  <si>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</si>
  <si>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</si>
  <si>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</si>
  <si>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</si>
  <si>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</si>
  <si>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</si>
  <si>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</si>
  <si>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</si>
  <si>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</si>
  <si>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</si>
  <si>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</si>
  <si>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</si>
  <si>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</si>
  <si>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</si>
  <si>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</si>
  <si>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</si>
  <si>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</si>
  <si>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</si>
  <si>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</si>
  <si>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</si>
  <si>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</si>
  <si>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</si>
  <si>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</si>
  <si>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</si>
  <si>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</si>
  <si>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</si>
  <si>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</si>
  <si>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</si>
  <si>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</si>
  <si>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</si>
  <si>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</si>
  <si>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</si>
  <si>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</si>
  <si>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</si>
  <si>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</si>
  <si>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</si>
  <si>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</si>
  <si>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</si>
  <si>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</si>
  <si>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</si>
  <si>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</si>
  <si>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</si>
  <si>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</si>
  <si>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</si>
  <si>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</si>
  <si>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</si>
  <si>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</si>
  <si>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</si>
  <si>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</si>
  <si>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</si>
  <si>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</si>
  <si>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</si>
  <si>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</si>
  <si>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</si>
  <si>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</si>
  <si>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</si>
  <si>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</si>
  <si>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</si>
  <si>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</si>
  <si>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</si>
  <si>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</si>
  <si>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</si>
  <si>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</si>
  <si>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</si>
  <si>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</si>
  <si>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</si>
  <si>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</si>
  <si>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</si>
  <si>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</si>
  <si>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</si>
  <si>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</si>
  <si>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</si>
  <si>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</si>
  <si>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</si>
  <si>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</si>
  <si>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</si>
  <si>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</si>
  <si>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</si>
  <si>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</si>
  <si>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</si>
  <si>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</si>
  <si>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</si>
  <si>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</si>
  <si>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</si>
  <si>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</si>
  <si>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</si>
  <si>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</si>
  <si>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</si>
  <si>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</si>
  <si>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</si>
  <si>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</si>
  <si>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</si>
  <si>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</si>
  <si>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</si>
  <si>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</si>
  <si>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</si>
  <si>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</si>
  <si>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</si>
  <si>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</si>
  <si>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</si>
  <si>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</si>
  <si>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</si>
  <si>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</si>
  <si>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</si>
  <si>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</si>
  <si>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</si>
  <si>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</si>
  <si>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</si>
  <si>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</si>
  <si>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</si>
  <si>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</si>
  <si>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</si>
  <si>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</si>
  <si>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</si>
  <si>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</si>
  <si>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</si>
  <si>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</si>
  <si>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</si>
  <si>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</si>
  <si>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</si>
  <si>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</si>
  <si>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</si>
  <si>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</si>
  <si>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</si>
  <si>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</si>
  <si>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</si>
  <si>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</si>
  <si>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</si>
  <si>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</si>
  <si>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</si>
  <si>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</si>
  <si>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</si>
  <si>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</si>
  <si>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</si>
  <si>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</si>
  <si>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</si>
  <si>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</si>
  <si>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</si>
  <si>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</si>
  <si>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</si>
  <si>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</si>
  <si>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</si>
  <si>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</si>
  <si>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</si>
  <si>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</si>
  <si>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</si>
  <si>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</si>
  <si>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</si>
  <si>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</si>
  <si>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</si>
  <si>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</si>
  <si>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</si>
  <si>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</si>
  <si>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</si>
  <si>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</si>
  <si>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</si>
  <si>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</si>
  <si>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</si>
  <si>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</si>
  <si>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</si>
  <si>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</si>
  <si>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</si>
  <si>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</si>
  <si>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</si>
  <si>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</si>
  <si>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</si>
  <si>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</si>
  <si>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</si>
  <si>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</si>
  <si>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</si>
  <si>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</si>
  <si>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</si>
  <si>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</si>
  <si>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</si>
  <si>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</si>
  <si>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</si>
  <si>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</si>
  <si>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</si>
  <si>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</si>
  <si>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</si>
  <si>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</si>
  <si>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</si>
  <si>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</si>
  <si>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</si>
  <si>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</si>
  <si>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</si>
  <si>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</si>
  <si>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</si>
  <si>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</si>
  <si>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</si>
  <si>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</si>
  <si>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</si>
  <si>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</si>
  <si>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</si>
  <si>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</si>
  <si>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</si>
  <si>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</si>
  <si>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</si>
  <si>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</si>
  <si>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</si>
  <si>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</si>
  <si>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</si>
  <si>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</si>
  <si>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</si>
  <si>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</si>
  <si>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</si>
  <si>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</si>
  <si>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</si>
  <si>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</si>
  <si>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</si>
  <si>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</si>
  <si>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</si>
  <si>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</si>
  <si>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</si>
  <si>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</si>
  <si>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</si>
  <si>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</si>
  <si>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</si>
  <si>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</si>
  <si>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</si>
  <si>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</si>
  <si>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</si>
  <si>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</si>
  <si>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</si>
  <si>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</si>
  <si>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</si>
  <si>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</si>
  <si>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</si>
  <si>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</si>
  <si>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</si>
  <si>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</si>
  <si>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</si>
  <si>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</si>
  <si>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</si>
  <si>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</si>
  <si>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</si>
  <si>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</si>
  <si>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</si>
  <si>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</si>
  <si>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</si>
  <si>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</si>
  <si>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</si>
  <si>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</si>
  <si>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</si>
  <si>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</si>
  <si>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</si>
  <si>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</si>
  <si>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</si>
  <si>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</si>
  <si>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</si>
  <si>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</si>
  <si>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</si>
  <si>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</si>
  <si>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</si>
  <si>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</si>
  <si>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</si>
  <si>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</si>
  <si>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</si>
  <si>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</si>
  <si>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</si>
  <si>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</si>
  <si>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</si>
  <si>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</si>
  <si>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</si>
  <si>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</si>
  <si>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</si>
  <si>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</si>
  <si>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</si>
  <si>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</si>
  <si>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</si>
  <si>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</si>
  <si>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</si>
  <si>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</si>
  <si>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</si>
  <si>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</si>
  <si>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</si>
  <si>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</si>
  <si>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</si>
  <si>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</si>
  <si>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</si>
  <si>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</si>
  <si>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</si>
  <si>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</si>
  <si>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</si>
  <si>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</si>
  <si>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</si>
  <si>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</si>
  <si>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</si>
  <si>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</si>
  <si>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</si>
  <si>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</si>
  <si>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</si>
  <si>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</si>
  <si>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</si>
  <si>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</si>
  <si>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</si>
  <si>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</si>
  <si>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</si>
  <si>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</si>
  <si>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</si>
  <si>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</si>
  <si>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</si>
  <si>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</si>
  <si>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</si>
  <si>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</si>
  <si>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</si>
  <si>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</si>
  <si>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</si>
  <si>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</si>
  <si>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</si>
  <si>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</si>
  <si>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</si>
  <si>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</si>
  <si>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</si>
  <si>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</si>
  <si>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</si>
  <si>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</si>
  <si>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</si>
  <si>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</si>
  <si>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</si>
  <si>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</si>
  <si>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</si>
  <si>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</si>
  <si>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</si>
  <si>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</si>
  <si>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</si>
  <si>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</si>
  <si>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</si>
  <si>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</si>
  <si>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</si>
  <si>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</si>
  <si>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</si>
  <si>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</si>
  <si>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</si>
  <si>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</si>
  <si>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</si>
  <si>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</si>
  <si>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</si>
  <si>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</si>
  <si>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</si>
  <si>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</si>
  <si>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</si>
  <si>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</si>
  <si>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</si>
  <si>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</si>
  <si>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</si>
  <si>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</si>
  <si>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</si>
  <si>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</si>
  <si>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</si>
  <si>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</si>
  <si>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</si>
  <si>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</si>
  <si>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</si>
  <si>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</si>
  <si>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</si>
  <si>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</si>
  <si>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</si>
  <si>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</si>
  <si>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</si>
  <si>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</si>
  <si>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</si>
  <si>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</si>
  <si>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</si>
  <si>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</si>
  <si>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</si>
  <si>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</si>
  <si>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</si>
  <si>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</si>
  <si>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</si>
  <si>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</si>
  <si>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</si>
  <si>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</si>
  <si>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</si>
  <si>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</si>
  <si>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</si>
  <si>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</si>
  <si>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</si>
  <si>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</si>
  <si>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</si>
  <si>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</si>
  <si>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</si>
  <si>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</si>
  <si>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</si>
  <si>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</si>
  <si>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</si>
  <si>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</si>
  <si>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</si>
  <si>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</si>
  <si>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</si>
  <si>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</si>
  <si>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</si>
  <si>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</si>
  <si>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</si>
  <si>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</si>
  <si>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</si>
  <si>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</si>
  <si>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</si>
  <si>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</si>
  <si>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</si>
  <si>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</si>
  <si>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</si>
  <si>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</si>
  <si>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</si>
  <si>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</si>
  <si>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</si>
  <si>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</si>
  <si>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</si>
  <si>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</si>
  <si>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</si>
  <si>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</si>
  <si>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</si>
  <si>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</si>
  <si>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</si>
  <si>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</si>
  <si>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</si>
  <si>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</si>
  <si>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</si>
  <si>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</si>
  <si>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</si>
  <si>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</si>
  <si>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</si>
  <si>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</si>
  <si>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</si>
  <si>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</si>
  <si>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</si>
  <si>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</si>
  <si>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</si>
  <si>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</si>
  <si>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</si>
  <si>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</si>
  <si>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</si>
  <si>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</si>
  <si>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</si>
  <si>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</si>
  <si>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</si>
  <si>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</si>
  <si>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</si>
  <si>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</si>
  <si>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</si>
  <si>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</si>
  <si>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</si>
  <si>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</si>
  <si>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</si>
  <si>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</si>
  <si>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</si>
  <si>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</si>
  <si>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</si>
  <si>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</si>
  <si>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</si>
  <si>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</si>
  <si>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</si>
  <si>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</si>
  <si>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</si>
  <si>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</si>
  <si>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</si>
  <si>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</si>
  <si>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</si>
  <si>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</si>
  <si>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</si>
  <si>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</si>
  <si>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</si>
  <si>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</si>
  <si>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</si>
  <si>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</si>
  <si>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</si>
  <si>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</si>
  <si>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</si>
  <si>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</si>
  <si>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</si>
  <si>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</si>
  <si>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</si>
  <si>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</si>
  <si>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</si>
  <si>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</si>
  <si>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</si>
  <si>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</si>
  <si>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</si>
  <si>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</si>
  <si>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</si>
  <si>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</si>
  <si>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</si>
  <si>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</si>
  <si>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</si>
  <si>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</si>
  <si>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</si>
  <si>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</si>
  <si>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</si>
  <si>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</si>
  <si>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</si>
  <si>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</si>
  <si>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</si>
  <si>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</si>
  <si>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</si>
  <si>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</si>
  <si>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</si>
  <si>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</si>
  <si>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</si>
  <si>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</si>
  <si>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</si>
  <si>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</si>
  <si>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</si>
  <si>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</si>
  <si>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</si>
  <si>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</si>
  <si>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</si>
  <si>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</si>
  <si>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</si>
  <si>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</si>
  <si>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</si>
  <si>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</si>
  <si>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</si>
  <si>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</si>
  <si>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</si>
  <si>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</si>
  <si>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</si>
  <si>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</si>
  <si>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</si>
  <si>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</si>
  <si>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</si>
  <si>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</si>
  <si>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</si>
  <si>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</si>
  <si>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</si>
  <si>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</si>
  <si>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</si>
  <si>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</si>
  <si>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</si>
  <si>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</si>
  <si>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</si>
  <si>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</si>
  <si>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</si>
  <si>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</si>
  <si>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</si>
  <si>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</si>
  <si>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</si>
  <si>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</si>
  <si>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</si>
  <si>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</si>
  <si>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</si>
  <si>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</si>
  <si>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</si>
  <si>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</si>
  <si>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</si>
  <si>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</si>
  <si>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</si>
  <si>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</si>
  <si>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</si>
  <si>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</si>
  <si>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</si>
  <si>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</si>
  <si>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</si>
  <si>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</si>
  <si>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</si>
  <si>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</si>
  <si>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</si>
  <si>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</si>
  <si>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</si>
  <si>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</si>
  <si>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</si>
  <si>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</si>
  <si>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</si>
  <si>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</si>
  <si>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</si>
  <si>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</si>
  <si>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</si>
  <si>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</si>
  <si>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</si>
  <si>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</si>
  <si>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</si>
  <si>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</si>
  <si>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</si>
  <si>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</si>
  <si>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</si>
  <si>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</si>
  <si>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</si>
  <si>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</si>
  <si>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</si>
  <si>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</si>
  <si>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</si>
  <si>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</si>
  <si>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</si>
  <si>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</si>
  <si>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</si>
  <si>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</si>
  <si>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</si>
  <si>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</si>
  <si>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</si>
  <si>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</si>
  <si>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</si>
  <si>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</si>
  <si>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</si>
  <si>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</si>
  <si>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</si>
  <si>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</si>
  <si>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</si>
  <si>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</si>
  <si>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</si>
  <si>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</si>
  <si>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</si>
  <si>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</si>
  <si>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</si>
  <si>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</si>
  <si>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</si>
  <si>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</si>
  <si>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</si>
  <si>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</si>
  <si>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</si>
  <si>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</si>
  <si>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</si>
  <si>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</si>
  <si>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</si>
  <si>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</si>
  <si>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</si>
  <si>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</si>
  <si>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</si>
  <si>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</si>
  <si>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</si>
  <si>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</si>
  <si>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</si>
  <si>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</si>
  <si>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</si>
  <si>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</si>
  <si>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</si>
  <si>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</si>
  <si>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</si>
  <si>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</si>
  <si>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</si>
  <si>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</si>
  <si>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</si>
  <si>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</si>
  <si>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</si>
  <si>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</si>
  <si>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</si>
  <si>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</si>
  <si>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</si>
  <si>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</si>
  <si>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</si>
  <si>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</si>
  <si>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</si>
  <si>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</si>
  <si>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</si>
  <si>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</si>
  <si>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</si>
  <si>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</si>
  <si>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</si>
  <si>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</si>
  <si>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</si>
  <si>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</si>
  <si>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</si>
  <si>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</si>
  <si>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</si>
  <si>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</si>
  <si>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</si>
  <si>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</si>
  <si>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</si>
  <si>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</si>
  <si>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</si>
  <si>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</si>
  <si>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</si>
  <si>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</si>
  <si>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</si>
  <si>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</si>
  <si>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</si>
  <si>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</si>
  <si>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</si>
  <si>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</si>
  <si>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</si>
  <si>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</si>
  <si>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</si>
  <si>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</si>
  <si>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</si>
  <si>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</si>
  <si>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</si>
  <si>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</si>
  <si>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</si>
  <si>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</si>
  <si>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</si>
  <si>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</si>
  <si>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</si>
  <si>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</si>
  <si>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</si>
  <si>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</si>
  <si>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</si>
  <si>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</si>
  <si>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</si>
  <si>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</si>
  <si>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</si>
  <si>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</si>
  <si>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</si>
  <si>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</si>
  <si>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</si>
  <si>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</si>
  <si>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</si>
  <si>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</si>
  <si>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</si>
  <si>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</si>
  <si>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</si>
  <si>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</si>
  <si>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</si>
  <si>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</si>
  <si>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</si>
  <si>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</si>
  <si>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</si>
  <si>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</si>
  <si>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</si>
  <si>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</si>
  <si>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</si>
  <si>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</si>
  <si>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</si>
  <si>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</si>
  <si>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</si>
  <si>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</si>
  <si>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</si>
  <si>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</si>
  <si>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</si>
  <si>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</si>
  <si>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</si>
  <si>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</si>
  <si>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</si>
  <si>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</si>
  <si>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</si>
  <si>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</si>
  <si>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</si>
  <si>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</si>
  <si>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</si>
  <si>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</si>
  <si>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</si>
  <si>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</si>
  <si>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</si>
  <si>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</si>
  <si>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</si>
  <si>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</si>
  <si>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</si>
  <si>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</si>
  <si>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</si>
  <si>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</si>
  <si>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</si>
  <si>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</si>
  <si>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</si>
  <si>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</si>
  <si>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</si>
  <si>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</si>
  <si>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</si>
  <si>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</si>
  <si>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</si>
  <si>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</si>
  <si>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</si>
  <si>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</si>
  <si>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</si>
  <si>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</si>
  <si>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</si>
  <si>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</si>
  <si>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</si>
  <si>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</si>
  <si>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</si>
  <si>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</si>
  <si>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</si>
  <si>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</si>
  <si>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</si>
  <si>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</si>
  <si>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</si>
  <si>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</si>
  <si>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</si>
  <si>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</si>
  <si>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</si>
  <si>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</si>
  <si>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</si>
  <si>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</si>
  <si>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</si>
  <si>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</si>
  <si>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</si>
  <si>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</si>
  <si>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</si>
  <si>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</si>
  <si>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</si>
  <si>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</si>
  <si>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</si>
  <si>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</si>
  <si>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</si>
  <si>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</si>
  <si>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</si>
  <si>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</si>
  <si>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</si>
  <si>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</si>
  <si>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</si>
  <si>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</si>
  <si>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</si>
  <si>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</si>
  <si>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</si>
  <si>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</si>
  <si>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</si>
  <si>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</si>
  <si>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</si>
  <si>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</si>
  <si>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</si>
  <si>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</si>
  <si>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</si>
  <si>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</si>
  <si>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</si>
  <si>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</si>
  <si>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</si>
  <si>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</si>
  <si>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</si>
  <si>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</si>
  <si>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</si>
  <si>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</si>
  <si>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</si>
  <si>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</si>
  <si>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</si>
  <si>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</si>
  <si>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</si>
  <si>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</si>
  <si>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</si>
  <si>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</si>
  <si>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</si>
  <si>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</si>
  <si>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</si>
  <si>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</si>
  <si>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</si>
  <si>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</si>
  <si>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</si>
  <si>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</si>
  <si>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</si>
  <si>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</si>
  <si>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</si>
  <si>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</si>
  <si>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</si>
  <si>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</si>
  <si>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</si>
  <si>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</si>
  <si>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</si>
  <si>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</si>
  <si>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</si>
  <si>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</si>
  <si>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</si>
  <si>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</si>
  <si>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</si>
  <si>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</si>
  <si>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</si>
  <si>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</si>
  <si>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</si>
  <si>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</si>
  <si>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</si>
  <si>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</si>
  <si>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</si>
  <si>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</si>
  <si>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</si>
  <si>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</si>
  <si>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</si>
  <si>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</si>
  <si>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</si>
  <si>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</si>
  <si>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</si>
  <si>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</si>
  <si>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</si>
  <si>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</si>
  <si>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</si>
  <si>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</si>
  <si>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</si>
  <si>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</si>
  <si>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</si>
  <si>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</si>
  <si>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</si>
  <si>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</si>
  <si>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</si>
  <si>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</si>
  <si>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</si>
  <si>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</si>
  <si>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</si>
  <si>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</si>
  <si>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</si>
  <si>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</si>
  <si>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</si>
  <si>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</si>
  <si>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</si>
  <si>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</si>
  <si>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</si>
  <si>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</si>
  <si>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</si>
  <si>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</si>
  <si>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</si>
  <si>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</si>
  <si>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</si>
  <si>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</si>
  <si>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</si>
  <si>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</si>
  <si>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</si>
  <si>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</si>
  <si>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</si>
  <si>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</si>
  <si>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</si>
  <si>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</si>
  <si>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</si>
  <si>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</si>
  <si>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</si>
  <si>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</si>
  <si>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</si>
  <si>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</si>
  <si>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</si>
  <si>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</si>
  <si>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</si>
  <si>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</si>
  <si>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</si>
  <si>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</si>
  <si>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</si>
  <si>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</si>
  <si>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</si>
  <si>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</si>
  <si>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</si>
  <si>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</si>
  <si>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</si>
  <si>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</si>
  <si>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</si>
  <si>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</si>
  <si>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</si>
  <si>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</si>
  <si>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</si>
  <si>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</si>
  <si>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</si>
  <si>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</si>
  <si>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</si>
  <si>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</si>
  <si>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</si>
  <si>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</si>
  <si>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</si>
  <si>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</si>
  <si>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</si>
  <si>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</si>
  <si>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</si>
  <si>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</si>
  <si>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</si>
  <si>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</si>
  <si>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</si>
  <si>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</si>
  <si>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</si>
  <si>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</si>
  <si>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</si>
  <si>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</si>
  <si>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</si>
  <si>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</si>
  <si>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</si>
  <si>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</si>
  <si>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</si>
  <si>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</si>
  <si>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</si>
  <si>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</si>
  <si>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</si>
  <si>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</si>
  <si>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</si>
  <si>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</si>
  <si>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</si>
  <si>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</si>
  <si>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</si>
  <si>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</si>
  <si>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</si>
  <si>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</si>
  <si>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</si>
  <si>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</si>
  <si>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</si>
  <si>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</si>
  <si>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</si>
  <si>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</si>
  <si>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</si>
  <si>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</si>
  <si>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</si>
  <si>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</si>
  <si>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</si>
  <si>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</si>
  <si>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</si>
  <si>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</si>
  <si>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</si>
  <si>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</si>
  <si>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</si>
  <si>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</si>
  <si>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</si>
  <si>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</si>
  <si>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</si>
  <si>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</si>
  <si>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</si>
  <si>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</si>
  <si>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</si>
  <si>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</si>
  <si>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</si>
  <si>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</si>
  <si>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</si>
  <si>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</si>
  <si>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</si>
  <si>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</si>
  <si>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</si>
  <si>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</si>
  <si>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</si>
  <si>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</si>
  <si>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</si>
  <si>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</si>
  <si>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</si>
  <si>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</si>
  <si>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</si>
  <si>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</si>
  <si>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</si>
  <si>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</si>
  <si>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</si>
  <si>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</si>
  <si>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</si>
  <si>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</si>
  <si>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</si>
  <si>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</si>
  <si>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</si>
  <si>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</si>
  <si>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</si>
  <si>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</si>
  <si>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</si>
  <si>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</si>
  <si>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</si>
  <si>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</si>
  <si>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</si>
  <si>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</si>
  <si>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</si>
  <si>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</si>
  <si>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</si>
  <si>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</si>
  <si>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</si>
  <si>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</si>
  <si>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</si>
  <si>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</si>
  <si>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</si>
  <si>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</si>
  <si>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</si>
  <si>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</si>
  <si>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</si>
  <si>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</si>
  <si>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</si>
  <si>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</si>
  <si>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</si>
  <si>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</si>
  <si>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</si>
  <si>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</si>
  <si>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</si>
  <si>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</si>
  <si>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</si>
  <si>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</si>
  <si>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</si>
  <si>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</si>
  <si>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</si>
  <si>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</si>
  <si>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</si>
  <si>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</si>
  <si>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</si>
  <si>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</si>
  <si>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</si>
  <si>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</si>
  <si>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</si>
  <si>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</si>
  <si>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</si>
  <si>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</si>
  <si>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</si>
  <si>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</si>
  <si>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</si>
  <si>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</si>
  <si>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</si>
  <si>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</si>
  <si>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</si>
  <si>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</si>
  <si>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</si>
  <si>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</si>
  <si>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</si>
  <si>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</si>
  <si>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</si>
  <si>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</si>
  <si>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</si>
  <si>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</si>
  <si>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</si>
  <si>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</si>
  <si>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</si>
  <si>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</si>
  <si>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</si>
  <si>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</si>
  <si>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</si>
  <si>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</si>
  <si>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</si>
  <si>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</si>
  <si>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</si>
  <si>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</si>
  <si>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</si>
  <si>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</si>
  <si>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</si>
  <si>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</si>
  <si>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</si>
  <si>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</si>
  <si>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</si>
  <si>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</si>
  <si>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</si>
  <si>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</si>
  <si>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</si>
  <si>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</si>
  <si>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</si>
  <si>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</si>
  <si>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</si>
  <si>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</si>
  <si>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</si>
  <si>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</si>
  <si>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</si>
  <si>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</si>
  <si>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</si>
  <si>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</si>
  <si>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</si>
  <si>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</si>
  <si>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</si>
  <si>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</si>
  <si>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</si>
  <si>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</si>
  <si>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</si>
  <si>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</si>
  <si>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</si>
  <si>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</si>
  <si>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</si>
  <si>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</si>
  <si>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</si>
  <si>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</si>
  <si>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</si>
  <si>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</si>
  <si>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</si>
  <si>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</si>
  <si>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</si>
  <si>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</si>
  <si>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</si>
  <si>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</si>
  <si>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</si>
  <si>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</si>
  <si>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</si>
  <si>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</si>
  <si>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</si>
  <si>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</si>
  <si>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</si>
  <si>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</si>
  <si>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</si>
  <si>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</si>
  <si>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</si>
  <si>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</si>
  <si>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</si>
  <si>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</si>
  <si>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</si>
  <si>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</si>
  <si>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</si>
  <si>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</si>
  <si>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</si>
  <si>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</si>
  <si>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</si>
  <si>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</si>
  <si>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</si>
  <si>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</si>
  <si>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</si>
  <si>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</si>
  <si>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</si>
  <si>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</si>
  <si>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</si>
  <si>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</si>
  <si>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</si>
  <si>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</si>
  <si>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</si>
  <si>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</si>
  <si>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</si>
  <si>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</si>
  <si>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</si>
  <si>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</si>
  <si>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</si>
  <si>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</si>
  <si>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</si>
  <si>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</si>
  <si>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</si>
  <si>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</si>
  <si>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</si>
  <si>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</si>
  <si>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</si>
  <si>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</si>
  <si>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</si>
  <si>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</si>
  <si>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</si>
  <si>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</si>
  <si>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</si>
  <si>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</si>
  <si>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</si>
  <si>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</si>
  <si>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</si>
  <si>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</si>
  <si>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</si>
  <si>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</si>
  <si>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</si>
  <si>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</si>
  <si>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</si>
  <si>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</si>
  <si>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</si>
  <si>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</si>
  <si>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</si>
  <si>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</si>
  <si>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</si>
  <si>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</si>
  <si>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</si>
  <si>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</si>
  <si>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</si>
  <si>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</si>
  <si>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</si>
  <si>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</si>
  <si>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</si>
  <si>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</si>
  <si>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</si>
  <si>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</si>
  <si>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</si>
  <si>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</si>
  <si>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</si>
  <si>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</si>
  <si>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</si>
  <si>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</si>
  <si>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</si>
  <si>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</si>
  <si>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</si>
  <si>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</si>
  <si>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</si>
  <si>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</si>
  <si>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</si>
  <si>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</si>
  <si>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</si>
  <si>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</si>
  <si>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</si>
  <si>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</si>
  <si>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</si>
  <si>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</si>
  <si>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</si>
  <si>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</si>
  <si>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</si>
  <si>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</si>
  <si>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</si>
  <si>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</si>
  <si>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</si>
  <si>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</si>
  <si>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</si>
  <si>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</si>
  <si>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</si>
  <si>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</si>
  <si>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</si>
  <si>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</si>
  <si>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</si>
  <si>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</si>
  <si>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</si>
  <si>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</si>
  <si>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</si>
  <si>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</si>
  <si>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</si>
  <si>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</si>
  <si>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</si>
  <si>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</si>
  <si>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</si>
  <si>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</si>
  <si>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</si>
  <si>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</si>
  <si>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</si>
  <si>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</si>
  <si>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</si>
  <si>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</si>
  <si>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</si>
  <si>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</si>
  <si>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</si>
  <si>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</si>
  <si>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</si>
  <si>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</si>
  <si>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</si>
  <si>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</si>
  <si>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</si>
  <si>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</si>
  <si>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</si>
  <si>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</si>
  <si>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</si>
  <si>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</si>
  <si>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</si>
  <si>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</si>
  <si>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</si>
  <si>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</si>
  <si>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</si>
  <si>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</si>
  <si>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</si>
  <si>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</si>
  <si>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</si>
  <si>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</si>
  <si>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</si>
  <si>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</si>
  <si>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</si>
  <si>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</si>
  <si>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</si>
  <si>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</si>
  <si>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</si>
  <si>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</si>
  <si>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</si>
  <si>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</si>
  <si>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</si>
  <si>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</si>
  <si>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</si>
  <si>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</si>
  <si>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</si>
  <si>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</si>
  <si>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</si>
  <si>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</si>
  <si>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</si>
  <si>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</si>
  <si>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</si>
  <si>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</si>
  <si>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</si>
  <si>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</si>
  <si>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</si>
  <si>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</si>
  <si>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</si>
  <si>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</si>
  <si>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</si>
  <si>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</si>
  <si>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</si>
  <si>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</si>
  <si>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</si>
  <si>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</si>
  <si>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</si>
  <si>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</si>
  <si>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</si>
  <si>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</si>
  <si>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</si>
  <si>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</si>
  <si>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</si>
  <si>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</si>
  <si>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</si>
  <si>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</si>
  <si>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</si>
  <si>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</si>
  <si>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</si>
  <si>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</si>
  <si>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</si>
  <si>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</si>
  <si>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</si>
  <si>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</si>
  <si>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</si>
  <si>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</si>
  <si>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</si>
  <si>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</si>
  <si>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</si>
  <si>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</si>
  <si>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</si>
  <si>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</si>
  <si>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</si>
  <si>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</si>
  <si>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</si>
  <si>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</si>
  <si>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</si>
  <si>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</si>
  <si>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</si>
  <si>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</si>
  <si>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</si>
  <si>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</si>
  <si>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</si>
  <si>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</si>
  <si>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</si>
  <si>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</si>
  <si>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</si>
  <si>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</si>
  <si>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</si>
  <si>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</si>
  <si>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</si>
  <si>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</si>
  <si>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</si>
  <si>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</si>
  <si>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</si>
  <si>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</si>
  <si>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</si>
  <si>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</si>
  <si>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</si>
  <si>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</si>
  <si>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</si>
  <si>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</si>
  <si>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</si>
  <si>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</si>
  <si>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</si>
  <si>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</si>
  <si>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</si>
  <si>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</si>
  <si>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</si>
  <si>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</si>
  <si>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</si>
  <si>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</si>
  <si>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</si>
  <si>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</si>
  <si>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</si>
  <si>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</si>
  <si>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</si>
  <si>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</si>
  <si>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</si>
  <si>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</si>
  <si>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</si>
  <si>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</si>
  <si>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</si>
  <si>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</si>
  <si>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</si>
  <si>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</si>
  <si>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</si>
  <si>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</si>
  <si>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</si>
  <si>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</si>
  <si>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</si>
  <si>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</si>
  <si>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</si>
  <si>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</si>
  <si>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</si>
  <si>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</si>
  <si>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</si>
  <si>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</si>
  <si>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</si>
  <si>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</si>
  <si>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</si>
  <si>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</si>
  <si>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</si>
  <si>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</si>
  <si>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</si>
  <si>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</si>
  <si>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</si>
  <si>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</si>
  <si>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</si>
  <si>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</si>
  <si>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</si>
  <si>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</si>
  <si>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</si>
  <si>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</si>
  <si>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</si>
  <si>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</si>
  <si>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</si>
  <si>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</si>
  <si>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</si>
  <si>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</si>
  <si>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</si>
  <si>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</si>
  <si>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</si>
  <si>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</si>
  <si>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</si>
  <si>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</si>
  <si>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</si>
  <si>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</si>
  <si>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</si>
  <si>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</si>
  <si>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</si>
  <si>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</si>
  <si>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</si>
  <si>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</si>
  <si>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</si>
  <si>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</si>
  <si>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</si>
  <si>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</si>
  <si>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</si>
  <si>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</si>
  <si>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</si>
  <si>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</si>
  <si>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</si>
  <si>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</si>
  <si>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</si>
  <si>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</si>
  <si>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</si>
  <si>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</si>
  <si>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</si>
  <si>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</si>
  <si>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</si>
  <si>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</si>
  <si>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</si>
  <si>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</si>
  <si>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</si>
  <si>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</si>
  <si>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</si>
  <si>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</si>
  <si>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</si>
  <si>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</si>
  <si>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</si>
  <si>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</si>
  <si>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</si>
  <si>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</si>
  <si>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</si>
  <si>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</si>
  <si>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</si>
  <si>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</si>
  <si>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</si>
  <si>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</si>
  <si>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</si>
  <si>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</si>
  <si>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</si>
  <si>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</si>
  <si>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</si>
  <si>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</si>
  <si>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</si>
  <si>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</si>
  <si>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</si>
  <si>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</si>
  <si>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</si>
  <si>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</si>
  <si>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</si>
  <si>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</si>
  <si>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</si>
  <si>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</si>
  <si>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</si>
  <si>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</si>
  <si>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</si>
  <si>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</si>
  <si>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</si>
  <si>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</si>
  <si>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</si>
  <si>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</si>
  <si>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</si>
  <si>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</si>
  <si>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</si>
  <si>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</si>
  <si>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</si>
  <si>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</si>
  <si>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</si>
  <si>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</si>
  <si>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</si>
  <si>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</si>
  <si>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</si>
  <si>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</si>
  <si>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</si>
  <si>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</si>
  <si>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</si>
  <si>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</si>
  <si>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</si>
  <si>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</si>
  <si>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</si>
  <si>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</si>
  <si>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</si>
  <si>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</si>
  <si>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</si>
  <si>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</si>
  <si>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</si>
  <si>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</si>
  <si>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</si>
  <si>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</si>
  <si>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</si>
  <si>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</si>
  <si>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</si>
  <si>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</si>
  <si>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</si>
  <si>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</si>
  <si>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</si>
  <si>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</si>
  <si>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</si>
  <si>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</si>
  <si>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</si>
  <si>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</si>
  <si>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</si>
  <si>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</si>
  <si>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</si>
  <si>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</si>
  <si>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</si>
  <si>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</si>
  <si>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</si>
  <si>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</si>
  <si>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</si>
  <si>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</si>
  <si>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</si>
  <si>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</si>
  <si>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</si>
  <si>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</si>
  <si>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</si>
  <si>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</si>
  <si>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</si>
  <si>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</si>
  <si>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</si>
  <si>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</si>
  <si>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</si>
  <si>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</si>
  <si>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</si>
  <si>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</si>
  <si>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</si>
  <si>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</si>
  <si>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</si>
  <si>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</si>
  <si>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</si>
  <si>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</si>
  <si>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</si>
  <si>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</si>
  <si>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</si>
  <si>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</si>
  <si>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</si>
  <si>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</si>
  <si>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</si>
  <si>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</si>
  <si>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</si>
  <si>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</si>
  <si>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</si>
  <si>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</si>
  <si>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</si>
  <si>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</si>
  <si>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</si>
  <si>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</si>
  <si>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</si>
  <si>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</si>
  <si>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</si>
  <si>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</si>
  <si>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</si>
  <si>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</si>
  <si>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</si>
  <si>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</si>
  <si>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</si>
  <si>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</si>
  <si>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</si>
  <si>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</si>
  <si>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</si>
  <si>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</si>
  <si>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</si>
  <si>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</si>
  <si>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</si>
  <si>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</si>
  <si>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</si>
  <si>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</si>
  <si>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</si>
  <si>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</si>
  <si>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</si>
  <si>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</si>
  <si>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</si>
  <si>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</si>
  <si>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</si>
  <si>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</si>
  <si>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</si>
  <si>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</si>
  <si>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</si>
  <si>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</si>
  <si>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</si>
  <si>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</si>
  <si>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</si>
  <si>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</si>
  <si>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</si>
  <si>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</si>
  <si>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</si>
  <si>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</si>
  <si>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</si>
  <si>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</si>
  <si>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</si>
  <si>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</si>
  <si>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</si>
  <si>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</si>
  <si>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</si>
  <si>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</si>
  <si>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</si>
  <si>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</si>
  <si>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</si>
  <si>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</si>
  <si>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</si>
  <si>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</si>
  <si>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</si>
  <si>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</si>
  <si>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</si>
  <si>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</si>
  <si>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</si>
  <si>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</si>
  <si>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</si>
  <si>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</si>
  <si>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</si>
  <si>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</si>
  <si>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</si>
  <si>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</si>
  <si>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</si>
  <si>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</si>
  <si>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</si>
  <si>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</si>
  <si>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</si>
  <si>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</si>
  <si>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</si>
  <si>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</si>
  <si>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</si>
  <si>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</si>
  <si>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</si>
  <si>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</si>
  <si>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</si>
  <si>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</si>
  <si>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</si>
  <si>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</si>
  <si>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</si>
  <si>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</si>
  <si>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</si>
  <si>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</si>
  <si>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</si>
  <si>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</si>
  <si>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</si>
  <si>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</si>
  <si>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</si>
  <si>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</si>
  <si>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</si>
  <si>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</si>
  <si>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</si>
  <si>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</si>
  <si>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</si>
  <si>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</si>
  <si>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</si>
  <si>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</si>
  <si>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</si>
  <si>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</si>
  <si>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</si>
  <si>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</si>
  <si>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</si>
  <si>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</si>
  <si>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</si>
  <si>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</si>
  <si>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</si>
  <si>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</si>
  <si>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</si>
  <si>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</si>
  <si>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</si>
  <si>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</si>
  <si>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</si>
  <si>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</si>
  <si>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</si>
  <si>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</si>
  <si>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</si>
  <si>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</si>
  <si>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</si>
  <si>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</si>
  <si>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</si>
  <si>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</si>
  <si>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</si>
  <si>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</si>
  <si>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</si>
  <si>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</si>
  <si>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</si>
  <si>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</si>
  <si>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</si>
  <si>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</si>
  <si>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</si>
  <si>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</si>
  <si>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</si>
  <si>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</si>
  <si>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</si>
  <si>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</si>
  <si>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</si>
  <si>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</si>
  <si>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</si>
  <si>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</si>
  <si>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</si>
  <si>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</si>
  <si>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</si>
  <si>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</si>
  <si>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</si>
  <si>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</si>
  <si>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</si>
  <si>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</si>
  <si>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</si>
  <si>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</si>
  <si>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</si>
  <si>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</si>
  <si>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</si>
  <si>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</si>
  <si>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</si>
  <si>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</si>
  <si>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</si>
  <si>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</si>
  <si>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</si>
  <si>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</si>
  <si>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</si>
  <si>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</si>
  <si>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</si>
  <si>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</si>
  <si>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</si>
  <si>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</si>
  <si>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</si>
  <si>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</si>
  <si>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</si>
  <si>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</si>
  <si>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</si>
  <si>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</si>
  <si>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</si>
  <si>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</si>
  <si>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</si>
  <si>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</si>
  <si>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</si>
  <si>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</si>
  <si>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</si>
  <si>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</si>
  <si>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</si>
  <si>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</si>
  <si>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</si>
  <si>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</si>
  <si>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</si>
  <si>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</si>
  <si>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</si>
  <si>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</si>
  <si>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</si>
  <si>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</si>
  <si>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</si>
  <si>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</si>
  <si>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</si>
  <si>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</si>
  <si>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</si>
  <si>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</si>
  <si>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</si>
  <si>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</si>
  <si>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</si>
  <si>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</si>
  <si>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</si>
  <si>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</si>
  <si>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</si>
  <si>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</si>
  <si>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</si>
  <si>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</si>
  <si>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</si>
  <si>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</si>
  <si>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</si>
  <si>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</si>
  <si>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</si>
  <si>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</si>
  <si>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</si>
  <si>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</si>
  <si>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</si>
  <si>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</si>
  <si>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</si>
  <si>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</si>
  <si>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</si>
  <si>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</si>
  <si>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</si>
  <si>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</si>
  <si>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</si>
  <si>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</si>
  <si>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</si>
  <si>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</si>
  <si>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</si>
  <si>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</si>
  <si>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</si>
  <si>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</si>
  <si>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</si>
  <si>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</si>
  <si>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</si>
  <si>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</si>
  <si>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</si>
  <si>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</si>
  <si>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</si>
  <si>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</si>
  <si>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</si>
  <si>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</si>
  <si>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</si>
  <si>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</si>
  <si>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</si>
  <si>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</si>
  <si>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</si>
  <si>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</si>
  <si>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</si>
  <si>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</si>
  <si>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</si>
  <si>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</si>
  <si>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</si>
  <si>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</si>
  <si>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</si>
  <si>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</si>
  <si>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</si>
  <si>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</si>
  <si>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</si>
  <si>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</si>
  <si>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</si>
  <si>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</si>
  <si>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</si>
  <si>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</si>
  <si>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</si>
  <si>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</si>
  <si>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</si>
  <si>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</si>
  <si>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</si>
  <si>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</si>
  <si>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</si>
  <si>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</si>
  <si>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</si>
  <si>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</si>
  <si>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</si>
  <si>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</si>
  <si>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</si>
  <si>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</si>
  <si>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</si>
  <si>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</si>
  <si>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</si>
  <si>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</si>
  <si>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</si>
  <si>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</si>
  <si>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</si>
  <si>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</si>
  <si>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</si>
  <si>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</si>
  <si>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</si>
  <si>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</si>
  <si>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</si>
  <si>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</si>
  <si>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</si>
  <si>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</si>
  <si>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</si>
  <si>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</si>
  <si>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</si>
  <si>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</si>
  <si>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</si>
  <si>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</si>
  <si>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</si>
  <si>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</si>
  <si>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</si>
  <si>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</si>
  <si>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</si>
  <si>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</si>
  <si>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</si>
  <si>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</si>
  <si>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</si>
  <si>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</si>
  <si>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</si>
  <si>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</si>
  <si>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</si>
  <si>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</si>
  <si>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</si>
  <si>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</si>
  <si>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</si>
  <si>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</si>
  <si>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</si>
  <si>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</si>
  <si>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</si>
  <si>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</si>
  <si>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</si>
  <si>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</si>
  <si>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</si>
  <si>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</si>
  <si>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</si>
  <si>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</si>
  <si>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</si>
  <si>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</si>
  <si>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</si>
  <si>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</si>
  <si>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</si>
  <si>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</si>
  <si>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</si>
  <si>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</si>
  <si>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</si>
  <si>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</si>
  <si>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</si>
  <si>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</si>
  <si>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</si>
  <si>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</si>
  <si>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</si>
  <si>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</si>
  <si>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</si>
  <si>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</si>
  <si>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</si>
  <si>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</si>
  <si>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</si>
  <si>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</si>
  <si>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</si>
  <si>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</si>
  <si>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</si>
  <si>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</si>
  <si>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</si>
  <si>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</si>
  <si>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</si>
  <si>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</si>
  <si>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</si>
  <si>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</si>
  <si>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</si>
  <si>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</si>
  <si>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</si>
  <si>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</si>
  <si>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</si>
  <si>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</si>
  <si>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</si>
  <si>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</si>
  <si>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</si>
  <si>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</si>
  <si>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</si>
  <si>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</si>
  <si>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</si>
  <si>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</si>
  <si>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</si>
  <si>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</si>
  <si>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</si>
  <si>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</si>
  <si>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</si>
  <si>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</si>
  <si>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</si>
  <si>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</si>
  <si>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</si>
  <si>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</si>
  <si>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</si>
  <si>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</si>
  <si>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</si>
  <si>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</si>
  <si>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</si>
  <si>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</si>
  <si>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</si>
  <si>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</si>
  <si>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</si>
  <si>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</si>
  <si>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</si>
  <si>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</si>
  <si>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</si>
  <si>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</si>
  <si>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</si>
  <si>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</si>
  <si>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</si>
  <si>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</si>
  <si>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</si>
  <si>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</si>
  <si>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</si>
  <si>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</si>
  <si>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</si>
  <si>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</si>
  <si>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</si>
  <si>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</si>
  <si>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</si>
  <si>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</si>
  <si>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</si>
  <si>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</si>
  <si>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</si>
  <si>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</si>
  <si>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</si>
  <si>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</si>
  <si>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</si>
  <si>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</si>
  <si>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</si>
  <si>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</si>
  <si>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</si>
  <si>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</si>
  <si>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</si>
  <si>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</si>
  <si>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</si>
  <si>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</si>
  <si>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</si>
  <si>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</si>
  <si>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</si>
  <si>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</si>
  <si>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</si>
  <si>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</si>
  <si>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</si>
  <si>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</si>
  <si>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</si>
  <si>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</si>
  <si>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</si>
  <si>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</si>
  <si>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</si>
  <si>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</si>
  <si>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</si>
  <si>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</si>
  <si>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</si>
  <si>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</si>
  <si>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</si>
  <si>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</si>
  <si>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</si>
  <si>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</si>
  <si>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</si>
  <si>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</si>
  <si>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</si>
  <si>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</si>
  <si>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</si>
  <si>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</si>
  <si>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</si>
  <si>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</si>
  <si>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</si>
  <si>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</si>
  <si>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</si>
  <si>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</si>
  <si>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</si>
  <si>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</si>
  <si>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</si>
  <si>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</si>
  <si>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</si>
  <si>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</si>
  <si>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</si>
  <si>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</si>
  <si>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</si>
  <si>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</si>
  <si>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</si>
  <si>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</si>
  <si>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</si>
  <si>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</si>
  <si>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</si>
  <si>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</si>
  <si>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</si>
  <si>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</si>
  <si>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</si>
  <si>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</si>
  <si>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</si>
  <si>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</si>
  <si>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</si>
  <si>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</si>
  <si>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</si>
  <si>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</si>
  <si>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</si>
  <si>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</si>
  <si>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</si>
  <si>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</si>
  <si>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</si>
  <si>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</si>
  <si>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</si>
  <si>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</si>
  <si>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</si>
  <si>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</si>
  <si>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</si>
  <si>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</si>
  <si>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</si>
  <si>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</si>
  <si>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</si>
  <si>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</si>
  <si>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</si>
  <si>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</si>
  <si>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</si>
  <si>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</si>
  <si>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</si>
  <si>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</si>
  <si>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</si>
  <si>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</si>
  <si>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</si>
  <si>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</si>
  <si>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</si>
  <si>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</si>
  <si>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</si>
  <si>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</si>
  <si>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</si>
  <si>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</si>
  <si>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</si>
  <si>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</si>
  <si>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</si>
  <si>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</si>
  <si>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</si>
  <si>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</si>
  <si>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</si>
  <si>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</si>
  <si>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</si>
  <si>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</si>
  <si>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</si>
  <si>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</si>
  <si>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</si>
  <si>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</si>
  <si>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</si>
  <si>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</si>
  <si>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</si>
  <si>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</si>
  <si>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</si>
  <si>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</si>
  <si>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</si>
  <si>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</si>
  <si>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</si>
  <si>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</si>
  <si>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</si>
  <si>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</si>
  <si>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</si>
  <si>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</si>
  <si>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</si>
  <si>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</si>
  <si>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</si>
  <si>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</si>
  <si>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</si>
  <si>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</si>
  <si>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</si>
  <si>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</si>
  <si>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</si>
  <si>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</si>
  <si>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</si>
  <si>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</si>
  <si>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</si>
  <si>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</si>
  <si>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</si>
  <si>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</si>
  <si>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</si>
  <si>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</si>
  <si>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</si>
  <si>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</si>
  <si>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</si>
  <si>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</si>
  <si>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</si>
  <si>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</si>
  <si>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</si>
  <si>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</si>
  <si>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</si>
  <si>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</si>
  <si>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</si>
  <si>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</si>
  <si>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</si>
  <si>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</si>
  <si>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</si>
  <si>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</si>
  <si>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</si>
  <si>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</si>
  <si>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</si>
  <si>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</si>
  <si>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</si>
  <si>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</si>
  <si>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</si>
  <si>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</si>
  <si>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</si>
  <si>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</si>
  <si>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</si>
  <si>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</si>
  <si>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</si>
  <si>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</si>
  <si>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</si>
  <si>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</si>
  <si>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</si>
  <si>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</si>
  <si>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</si>
  <si>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</si>
  <si>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</si>
  <si>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</si>
  <si>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</si>
  <si>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</si>
  <si>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</si>
  <si>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</si>
  <si>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</si>
  <si>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</si>
  <si>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</si>
  <si>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</si>
  <si>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</si>
  <si>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</si>
  <si>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</si>
  <si>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</si>
  <si>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</si>
  <si>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</si>
  <si>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</si>
  <si>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</si>
  <si>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</si>
  <si>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</si>
  <si>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</si>
  <si>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</si>
  <si>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</si>
  <si>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</si>
  <si>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</si>
  <si>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</si>
  <si>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</si>
  <si>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</si>
  <si>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</si>
  <si>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</si>
  <si>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</si>
  <si>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</si>
  <si>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</si>
  <si>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</si>
  <si>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</si>
  <si>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</si>
  <si>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</si>
  <si>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</si>
  <si>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</si>
  <si>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</si>
  <si>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</si>
  <si>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</si>
  <si>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</si>
  <si>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</si>
  <si>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</si>
  <si>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</si>
  <si>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</si>
  <si>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</si>
  <si>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</si>
  <si>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</si>
  <si>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</si>
  <si>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</si>
  <si>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</si>
  <si>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</si>
  <si>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</si>
  <si>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</si>
  <si>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</si>
  <si>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</si>
  <si>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</si>
  <si>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</si>
  <si>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</si>
  <si>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</si>
  <si>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</si>
  <si>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</si>
  <si>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</si>
  <si>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</si>
  <si>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</si>
  <si>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</si>
  <si>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</si>
  <si>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</si>
  <si>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</si>
  <si>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</si>
  <si>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</si>
  <si>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</si>
  <si>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</si>
  <si>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</si>
  <si>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</si>
  <si>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</si>
  <si>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</si>
  <si>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</si>
  <si>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</si>
  <si>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</si>
  <si>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</si>
  <si>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</si>
  <si>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</si>
  <si>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</si>
  <si>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</si>
  <si>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</si>
  <si>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</si>
  <si>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</si>
  <si>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</si>
  <si>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</si>
  <si>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</si>
  <si>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</si>
  <si>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</si>
  <si>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</si>
  <si>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</si>
  <si>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</si>
  <si>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</si>
  <si>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</si>
  <si>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</si>
  <si>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</si>
  <si>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</si>
  <si>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</si>
  <si>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</si>
  <si>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</si>
  <si>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</si>
  <si>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</si>
  <si>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</si>
  <si>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</si>
  <si>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</si>
  <si>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</si>
  <si>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</si>
  <si>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</si>
  <si>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</si>
  <si>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</si>
  <si>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</si>
  <si>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</si>
  <si>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</si>
  <si>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</si>
  <si>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</si>
  <si>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</si>
  <si>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</si>
  <si>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</si>
  <si>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</si>
  <si>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</si>
  <si>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</si>
  <si>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</si>
  <si>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</si>
  <si>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</si>
  <si>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</si>
  <si>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</si>
  <si>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</si>
  <si>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</si>
  <si>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</si>
  <si>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</si>
  <si>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</si>
  <si>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</si>
  <si>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</si>
  <si>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</si>
  <si>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</si>
  <si>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</si>
  <si>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</si>
  <si>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</si>
  <si>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</si>
  <si>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</si>
  <si>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</si>
  <si>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</si>
  <si>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</si>
  <si>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</si>
  <si>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</si>
  <si>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</si>
  <si>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</si>
  <si>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</si>
  <si>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</si>
  <si>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</si>
  <si>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</si>
  <si>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</si>
  <si>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</si>
  <si>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</si>
  <si>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</si>
  <si>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</si>
  <si>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</si>
  <si>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</si>
  <si>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</si>
  <si>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</si>
  <si>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</si>
  <si>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</si>
  <si>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</si>
  <si>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</si>
  <si>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</si>
  <si>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</si>
  <si>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</si>
  <si>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</si>
  <si>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</si>
  <si>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</si>
  <si>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</si>
  <si>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</si>
  <si>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</si>
  <si>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</si>
  <si>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</si>
  <si>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</si>
  <si>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</si>
  <si>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</si>
  <si>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</si>
  <si>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</si>
  <si>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</si>
  <si>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</si>
  <si>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</si>
  <si>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</si>
  <si>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</si>
  <si>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</si>
  <si>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</si>
  <si>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</si>
  <si>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</si>
  <si>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</si>
  <si>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</si>
  <si>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</si>
  <si>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</si>
  <si>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</si>
  <si>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</si>
  <si>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</si>
  <si>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</si>
  <si>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</si>
  <si>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</si>
  <si>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</si>
  <si>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</si>
  <si>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</si>
  <si>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</si>
  <si>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</si>
  <si>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</si>
  <si>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</si>
  <si>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</si>
  <si>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</si>
  <si>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</si>
  <si>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</si>
  <si>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</si>
  <si>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</si>
  <si>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</si>
  <si>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</si>
  <si>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</si>
  <si>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</si>
  <si>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</si>
  <si>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</si>
  <si>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</si>
  <si>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</si>
  <si>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</si>
  <si>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</si>
  <si>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</si>
  <si>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</si>
  <si>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</si>
  <si>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</si>
  <si>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</si>
  <si>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</si>
  <si>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</si>
  <si>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</si>
  <si>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</si>
  <si>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</si>
  <si>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</si>
  <si>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</si>
  <si>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</si>
  <si>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</si>
  <si>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</si>
  <si>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</si>
  <si>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</si>
  <si>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</si>
  <si>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</si>
  <si>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</si>
  <si>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</si>
  <si>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</si>
  <si>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</si>
  <si>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</si>
  <si>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</si>
  <si>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</si>
  <si>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</si>
  <si>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</si>
  <si>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</si>
  <si>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</si>
  <si>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</si>
  <si>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</si>
  <si>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</si>
  <si>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</si>
  <si>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</si>
  <si>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</si>
  <si>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</si>
  <si>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</si>
  <si>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</si>
  <si>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</si>
  <si>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</si>
  <si>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</si>
  <si>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</si>
  <si>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</si>
  <si>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</si>
  <si>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</si>
  <si>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</si>
  <si>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</si>
  <si>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</si>
  <si>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</si>
  <si>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</si>
  <si>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</si>
  <si>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</si>
  <si>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</si>
  <si>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</si>
  <si>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</si>
  <si>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</si>
  <si>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</si>
  <si>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</si>
  <si>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</si>
  <si>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</si>
  <si>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</si>
  <si>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</si>
  <si>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</si>
  <si>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</si>
  <si>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</si>
  <si>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</si>
  <si>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</si>
  <si>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</si>
  <si>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</si>
  <si>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</si>
  <si>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</si>
  <si>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</si>
  <si>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</si>
  <si>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</si>
  <si>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</si>
  <si>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</si>
  <si>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</si>
  <si>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</si>
  <si>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</si>
  <si>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</si>
  <si>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</si>
  <si>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</si>
  <si>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</si>
  <si>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</si>
  <si>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</si>
  <si>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</si>
  <si>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</si>
  <si>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</si>
  <si>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</si>
  <si>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</si>
  <si>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</si>
  <si>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</si>
  <si>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</si>
  <si>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</si>
  <si>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</si>
  <si>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</si>
  <si>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</si>
  <si>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</si>
  <si>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</si>
  <si>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</si>
  <si>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</si>
  <si>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</si>
  <si>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</si>
  <si>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</si>
  <si>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</si>
  <si>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</si>
  <si>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</si>
  <si>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</si>
  <si>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</si>
  <si>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</si>
  <si>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</si>
  <si>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</si>
  <si>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</si>
  <si>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</si>
  <si>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</si>
  <si>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</si>
  <si>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</si>
  <si>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</si>
  <si>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</si>
  <si>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</si>
  <si>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</si>
  <si>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</si>
  <si>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</si>
  <si>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</si>
  <si>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</si>
  <si>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</si>
  <si>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</si>
  <si>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</si>
  <si>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</si>
  <si>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</si>
  <si>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</si>
  <si>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</si>
  <si>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</si>
  <si>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</si>
  <si>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</si>
  <si>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</si>
  <si>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</si>
  <si>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</si>
  <si>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</si>
  <si>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</si>
  <si>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</si>
  <si>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</si>
  <si>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</si>
  <si>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</si>
  <si>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</si>
  <si>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</si>
  <si>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</si>
  <si>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</si>
  <si>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</si>
  <si>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</si>
  <si>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</si>
  <si>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</si>
  <si>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</si>
  <si>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</si>
  <si>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</si>
  <si>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</si>
  <si>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</si>
  <si>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</si>
  <si>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</si>
  <si>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</si>
  <si>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</si>
  <si>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</si>
  <si>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</si>
  <si>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</si>
  <si>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</si>
  <si>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</si>
  <si>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</si>
  <si>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</si>
  <si>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</si>
  <si>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</si>
  <si>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</si>
  <si>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</si>
  <si>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</si>
  <si>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</si>
  <si>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</si>
  <si>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</si>
  <si>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</si>
  <si>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</si>
  <si>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</si>
  <si>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</si>
  <si>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</si>
  <si>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</si>
  <si>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</si>
  <si>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</si>
  <si>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</si>
  <si>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</si>
  <si>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</si>
  <si>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</si>
  <si>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</si>
  <si>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</si>
  <si>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</si>
  <si>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</si>
  <si>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</si>
  <si>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</si>
  <si>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</si>
  <si>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</si>
  <si>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</si>
  <si>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</si>
  <si>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</si>
  <si>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</si>
  <si>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</si>
  <si>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</si>
  <si>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</si>
  <si>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</si>
  <si>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</si>
  <si>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</si>
  <si>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</si>
  <si>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</si>
  <si>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</si>
  <si>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</si>
  <si>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</si>
  <si>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</si>
  <si>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</si>
  <si>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</si>
  <si>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</si>
  <si>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</si>
  <si>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</si>
  <si>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</si>
  <si>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</si>
  <si>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</si>
  <si>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</si>
  <si>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</si>
  <si>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</si>
  <si>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</si>
  <si>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</si>
  <si>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</si>
  <si>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</si>
  <si>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</si>
  <si>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</si>
  <si>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</si>
  <si>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</si>
  <si>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</si>
  <si>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</si>
  <si>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</si>
  <si>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</si>
  <si>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</si>
  <si>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</si>
  <si>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</si>
  <si>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</si>
  <si>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</si>
  <si>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</si>
  <si>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</si>
  <si>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</si>
  <si>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</si>
  <si>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</si>
  <si>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</si>
  <si>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</si>
  <si>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</si>
  <si>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</si>
  <si>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</si>
  <si>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</si>
  <si>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</si>
  <si>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</si>
  <si>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</si>
  <si>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</si>
  <si>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</si>
  <si>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</si>
  <si>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</si>
  <si>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</si>
  <si>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</si>
  <si>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</si>
  <si>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</si>
  <si>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</si>
  <si>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</si>
  <si>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</si>
  <si>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</si>
  <si>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</si>
  <si>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</si>
  <si>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</si>
  <si>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</si>
  <si>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</si>
  <si>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</si>
  <si>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</si>
  <si>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</si>
  <si>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</si>
  <si>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</si>
  <si>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</si>
  <si>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</si>
  <si>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</si>
  <si>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</si>
  <si>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</si>
  <si>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</si>
  <si>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</si>
  <si>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</si>
  <si>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</si>
  <si>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</si>
  <si>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</si>
  <si>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</si>
  <si>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</si>
  <si>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</si>
  <si>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</si>
  <si>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</si>
  <si>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</si>
  <si>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</si>
  <si>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</si>
  <si>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</si>
  <si>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</si>
  <si>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</si>
  <si>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</si>
  <si>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</si>
  <si>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</si>
  <si>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</si>
  <si>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</si>
  <si>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</si>
  <si>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</si>
  <si>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</si>
  <si>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</si>
  <si>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</si>
  <si>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</si>
  <si>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</si>
  <si>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</si>
  <si>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</si>
  <si>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</si>
  <si>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</si>
  <si>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</si>
  <si>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</si>
  <si>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</si>
  <si>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</si>
  <si>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</si>
  <si>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</si>
  <si>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</si>
  <si>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</si>
  <si>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</si>
  <si>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</si>
  <si>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</si>
  <si>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</si>
  <si>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</si>
  <si>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</si>
  <si>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</si>
  <si>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</si>
  <si>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</si>
  <si>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</si>
  <si>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</si>
  <si>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</si>
  <si>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</si>
  <si>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</si>
  <si>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</si>
  <si>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</si>
  <si>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</si>
  <si>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</si>
  <si>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</si>
  <si>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</si>
  <si>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</si>
  <si>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</si>
  <si>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</si>
  <si>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</si>
  <si>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</si>
  <si>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</si>
  <si>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</si>
  <si>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</si>
  <si>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</si>
  <si>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</si>
  <si>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</si>
  <si>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</si>
  <si>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</si>
  <si>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</si>
  <si>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</si>
  <si>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</si>
  <si>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</si>
  <si>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</si>
  <si>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</si>
  <si>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</si>
  <si>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</si>
  <si>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</si>
  <si>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</si>
  <si>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</si>
  <si>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</si>
  <si>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</si>
  <si>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</si>
  <si>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</si>
  <si>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</si>
  <si>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</si>
  <si>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</si>
  <si>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</si>
  <si>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</si>
  <si>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</si>
  <si>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</si>
  <si>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</si>
  <si>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</si>
  <si>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</si>
  <si>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</si>
  <si>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</si>
  <si>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</si>
  <si>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</si>
  <si>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</si>
  <si>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</si>
  <si>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</si>
  <si>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</si>
  <si>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</si>
  <si>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</si>
  <si>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</si>
  <si>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</si>
  <si>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</si>
  <si>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</si>
  <si>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</si>
  <si>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</si>
  <si>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</si>
  <si>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</si>
  <si>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</si>
  <si>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</si>
  <si>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</si>
  <si>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</si>
  <si>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</si>
  <si>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</si>
  <si>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</si>
  <si>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</si>
  <si>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</si>
  <si>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</si>
  <si>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</si>
  <si>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</si>
  <si>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</si>
  <si>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</si>
  <si>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</si>
  <si>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</si>
  <si>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</si>
  <si>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</si>
  <si>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</si>
  <si>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</si>
  <si>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</si>
  <si>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</si>
  <si>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</si>
  <si>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</si>
  <si>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</si>
  <si>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</si>
  <si>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</si>
  <si>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</si>
  <si>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</si>
  <si>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</si>
  <si>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</si>
  <si>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</si>
  <si>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</si>
  <si>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</si>
  <si>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</si>
  <si>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</si>
  <si>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</si>
  <si>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</si>
  <si>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</si>
  <si>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</si>
  <si>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</si>
  <si>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</si>
  <si>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</si>
  <si>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</si>
  <si>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</si>
  <si>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</si>
  <si>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</si>
  <si>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</si>
  <si>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</si>
  <si>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</si>
  <si>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</si>
  <si>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</si>
  <si>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</si>
  <si>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</si>
  <si>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</si>
  <si>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</si>
  <si>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</si>
  <si>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</si>
  <si>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</si>
  <si>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</si>
  <si>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</si>
  <si>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</si>
  <si>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</si>
  <si>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</si>
  <si>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</si>
  <si>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</si>
  <si>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</si>
  <si>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</si>
  <si>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</si>
  <si>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</si>
  <si>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</si>
  <si>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</si>
  <si>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</si>
  <si>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</si>
  <si>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</si>
  <si>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</si>
  <si>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</si>
  <si>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</si>
  <si>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</si>
  <si>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</si>
  <si>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</si>
  <si>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</si>
  <si>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</si>
  <si>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</si>
  <si>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</si>
  <si>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</si>
  <si>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</si>
  <si>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</si>
  <si>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</si>
  <si>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</si>
  <si>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</si>
  <si>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</si>
  <si>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</si>
  <si>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</si>
  <si>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</si>
  <si>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</si>
  <si>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</si>
  <si>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</si>
  <si>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</si>
  <si>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</si>
  <si>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</si>
  <si>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</si>
  <si>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</si>
  <si>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</si>
  <si>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</si>
  <si>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</si>
  <si>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</si>
  <si>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</si>
  <si>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</si>
  <si>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</si>
  <si>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</si>
  <si>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</si>
  <si>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</si>
  <si>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</si>
  <si>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</si>
  <si>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</si>
  <si>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</si>
  <si>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</si>
  <si>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</si>
  <si>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</si>
  <si>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</si>
  <si>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</si>
  <si>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</si>
  <si>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</si>
  <si>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</si>
  <si>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</si>
  <si>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</si>
  <si>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</si>
  <si>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</si>
  <si>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</si>
  <si>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</si>
  <si>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</si>
  <si>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</si>
  <si>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</si>
  <si>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</si>
  <si>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</si>
  <si>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</si>
  <si>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</si>
  <si>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</si>
  <si>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</si>
  <si>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</si>
  <si>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</si>
  <si>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</si>
  <si>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</si>
  <si>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</si>
  <si>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</si>
  <si>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</si>
  <si>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</si>
  <si>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</si>
  <si>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</si>
  <si>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</si>
  <si>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</si>
  <si>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</si>
  <si>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</si>
  <si>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</si>
  <si>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</si>
  <si>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</si>
  <si>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</si>
  <si>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</si>
  <si>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</si>
  <si>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</si>
  <si>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</si>
  <si>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</si>
  <si>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</si>
  <si>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</si>
  <si>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</si>
  <si>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</si>
  <si>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</si>
  <si>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</si>
  <si>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</si>
  <si>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</si>
  <si>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</si>
  <si>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</si>
  <si>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</si>
  <si>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</si>
  <si>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</si>
  <si>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</si>
  <si>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</si>
  <si>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</si>
  <si>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</si>
  <si>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</si>
  <si>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</si>
  <si>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</si>
  <si>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</si>
  <si>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</si>
  <si>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</si>
  <si>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</si>
  <si>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</si>
  <si>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</si>
  <si>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</si>
  <si>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</si>
  <si>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</si>
  <si>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</si>
  <si>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</si>
  <si>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</si>
  <si>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</si>
  <si>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</si>
  <si>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</si>
  <si>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</si>
  <si>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</si>
  <si>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</si>
  <si>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</si>
  <si>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</si>
  <si>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</si>
  <si>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</si>
  <si>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</si>
  <si>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</si>
  <si>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</si>
  <si>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</si>
  <si>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</si>
  <si>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</si>
  <si>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</si>
  <si>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</si>
  <si>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</si>
  <si>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</si>
  <si>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</si>
  <si>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</si>
  <si>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</si>
  <si>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</si>
  <si>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</si>
  <si>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</si>
  <si>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</si>
  <si>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</si>
  <si>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</si>
  <si>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</si>
  <si>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</si>
  <si>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</si>
  <si>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</si>
  <si>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</si>
  <si>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</si>
  <si>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</si>
  <si>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</si>
  <si>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</si>
  <si>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</si>
  <si>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</si>
  <si>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</si>
  <si>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</si>
  <si>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</si>
  <si>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</si>
  <si>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</si>
  <si>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</si>
  <si>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</si>
  <si>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</si>
  <si>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</si>
  <si>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</si>
  <si>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</si>
  <si>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</si>
  <si>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</si>
  <si>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</si>
  <si>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</si>
  <si>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</si>
  <si>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</si>
  <si>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</si>
  <si>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</si>
  <si>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</si>
  <si>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</si>
  <si>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</si>
  <si>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</si>
  <si>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</si>
  <si>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</si>
  <si>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</si>
  <si>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</si>
  <si>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</si>
  <si>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</si>
  <si>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</si>
  <si>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</si>
  <si>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</si>
  <si>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</si>
  <si>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</si>
  <si>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</si>
  <si>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</si>
  <si>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</si>
  <si>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</si>
  <si>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</si>
  <si>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</si>
  <si>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</si>
  <si>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</si>
  <si>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</si>
  <si>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</si>
  <si>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</si>
  <si>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</si>
  <si>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</si>
  <si>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</si>
  <si>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</si>
  <si>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</si>
  <si>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</si>
  <si>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</si>
  <si>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</si>
  <si>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</si>
  <si>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</si>
  <si>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</si>
  <si>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</si>
  <si>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</si>
  <si>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</si>
  <si>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</si>
  <si>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</si>
  <si>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</si>
  <si>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</si>
  <si>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</si>
  <si>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</si>
  <si>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</si>
  <si>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</si>
  <si>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</si>
  <si>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</si>
  <si>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</si>
  <si>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</si>
  <si>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</si>
  <si>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</si>
  <si>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</si>
  <si>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</si>
  <si>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</si>
  <si>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</si>
  <si>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</si>
  <si>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</si>
  <si>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</si>
  <si>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</si>
  <si>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</si>
  <si>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</si>
  <si>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</si>
  <si>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</si>
  <si>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</si>
  <si>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</si>
  <si>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</si>
  <si>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</si>
  <si>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</si>
  <si>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</si>
  <si>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</si>
  <si>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</si>
  <si>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</si>
  <si>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</si>
  <si>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</si>
  <si>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</si>
  <si>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</si>
  <si>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</si>
  <si>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</si>
  <si>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</si>
  <si>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</si>
  <si>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</si>
  <si>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</si>
  <si>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</si>
  <si>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</si>
  <si>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</si>
  <si>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</si>
  <si>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</si>
  <si>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</si>
  <si>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</si>
  <si>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</si>
  <si>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</si>
  <si>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</si>
  <si>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</si>
  <si>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</si>
  <si>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</si>
  <si>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</si>
  <si>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</si>
  <si>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</si>
  <si>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</si>
  <si>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</si>
  <si>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</si>
  <si>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</si>
  <si>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</si>
  <si>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</si>
  <si>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</si>
  <si>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</si>
  <si>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</si>
  <si>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</si>
  <si>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</si>
  <si>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</si>
  <si>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</si>
  <si>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</si>
  <si>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</si>
  <si>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</si>
  <si>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</si>
  <si>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</si>
  <si>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</si>
  <si>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</si>
  <si>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</si>
  <si>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</si>
  <si>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</si>
  <si>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</si>
  <si>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</si>
  <si>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</si>
  <si>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</si>
  <si>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</si>
  <si>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</si>
  <si>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</si>
  <si>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</si>
  <si>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</si>
  <si>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</si>
  <si>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</si>
  <si>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</si>
  <si>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</si>
  <si>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</si>
  <si>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</si>
  <si>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</si>
  <si>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</si>
  <si>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</si>
  <si>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</si>
  <si>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</si>
  <si>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</si>
  <si>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</si>
  <si>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</si>
  <si>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</si>
  <si>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</si>
  <si>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</si>
  <si>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</si>
  <si>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</si>
  <si>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</si>
  <si>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</si>
  <si>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</si>
  <si>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</si>
  <si>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</si>
  <si>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</si>
  <si>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</si>
  <si>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</si>
  <si>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</si>
  <si>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</si>
  <si>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</si>
  <si>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</si>
  <si>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</si>
  <si>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</si>
  <si>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</si>
  <si>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</si>
  <si>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</si>
  <si>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</si>
  <si>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</si>
  <si>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</si>
  <si>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</si>
  <si>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</si>
  <si>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</si>
  <si>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</si>
  <si>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</si>
  <si>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</si>
  <si>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</si>
  <si>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</si>
  <si>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</si>
  <si>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</si>
  <si>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</si>
  <si>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</si>
  <si>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</si>
  <si>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</si>
  <si>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</si>
  <si>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</si>
  <si>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</si>
  <si>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</si>
  <si>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</si>
  <si>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</si>
  <si>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</si>
  <si>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</si>
  <si>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</si>
  <si>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</si>
  <si>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</si>
  <si>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</si>
  <si>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</si>
  <si>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</si>
  <si>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</si>
  <si>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</si>
  <si>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</si>
  <si>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</si>
  <si>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</si>
  <si>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</si>
  <si>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</si>
  <si>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</si>
  <si>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</si>
  <si>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</si>
  <si>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</si>
  <si>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</si>
  <si>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</si>
  <si>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</si>
  <si>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</si>
  <si>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</si>
  <si>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</si>
  <si>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</si>
  <si>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</si>
  <si>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</si>
  <si>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</si>
  <si>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</si>
  <si>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</si>
  <si>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</si>
  <si>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</si>
  <si>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</si>
  <si>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</si>
  <si>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</si>
  <si>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</si>
  <si>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</si>
  <si>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</si>
  <si>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</si>
  <si>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</si>
  <si>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</si>
  <si>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</si>
  <si>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</si>
  <si>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</si>
  <si>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</si>
  <si>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</si>
  <si>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</si>
  <si>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</si>
  <si>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</si>
  <si>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</si>
  <si>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</si>
  <si>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</si>
  <si>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</si>
  <si>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</si>
  <si>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</si>
  <si>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</si>
  <si>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</si>
  <si>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</si>
  <si>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</si>
  <si>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</si>
  <si>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</si>
  <si>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</si>
  <si>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</si>
  <si>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</si>
  <si>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</si>
  <si>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</si>
  <si>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</si>
  <si>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</si>
  <si>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</si>
  <si>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</si>
  <si>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</si>
  <si>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</si>
  <si>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</si>
  <si>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</si>
  <si>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</si>
  <si>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</si>
  <si>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</si>
  <si>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</si>
  <si>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</si>
  <si>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</si>
  <si>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</si>
  <si>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</si>
  <si>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</si>
  <si>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</si>
  <si>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</si>
  <si>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</si>
  <si>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</si>
  <si>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</si>
  <si>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</si>
  <si>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</si>
  <si>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</si>
  <si>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</si>
  <si>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</si>
  <si>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</si>
  <si>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</si>
  <si>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</si>
  <si>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</si>
  <si>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</si>
  <si>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</si>
  <si>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</si>
  <si>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</si>
  <si>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</si>
  <si>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</si>
  <si>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</si>
  <si>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</si>
  <si>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</si>
  <si>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</si>
  <si>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</si>
  <si>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</si>
  <si>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</si>
  <si>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</si>
  <si>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</si>
  <si>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</si>
  <si>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</si>
  <si>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</si>
  <si>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</si>
  <si>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</si>
  <si>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</si>
  <si>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</si>
  <si>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</si>
  <si>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</si>
  <si>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</si>
  <si>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</si>
  <si>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</si>
  <si>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</si>
  <si>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</si>
  <si>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</si>
  <si>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</si>
  <si>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</si>
  <si>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</si>
  <si>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</si>
  <si>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</si>
  <si>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</si>
  <si>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</si>
  <si>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</si>
  <si>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</si>
  <si>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</si>
  <si>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</si>
  <si>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</si>
  <si>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</si>
  <si>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</si>
  <si>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</si>
  <si>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</si>
  <si>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</si>
  <si>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</si>
  <si>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</si>
  <si>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</si>
  <si>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</si>
  <si>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</si>
  <si>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</si>
  <si>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</si>
  <si>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</si>
  <si>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</si>
  <si>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</si>
  <si>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</si>
  <si>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</si>
  <si>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</si>
  <si>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</si>
  <si>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</si>
  <si>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</si>
  <si>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</si>
  <si>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</si>
  <si>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</si>
  <si>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</si>
  <si>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</si>
  <si>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</si>
  <si>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</si>
  <si>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</si>
  <si>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</si>
  <si>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</si>
  <si>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</si>
  <si>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</si>
  <si>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</si>
  <si>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</si>
  <si>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</si>
  <si>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</si>
  <si>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</si>
  <si>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</si>
  <si>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</si>
  <si>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</si>
  <si>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</si>
  <si>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</si>
  <si>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</si>
  <si>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</si>
  <si>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</si>
  <si>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</si>
  <si>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</si>
  <si>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</si>
  <si>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</si>
  <si>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</si>
  <si>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</si>
  <si>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</si>
  <si>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</si>
  <si>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</si>
  <si>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</si>
  <si>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</si>
  <si>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</si>
  <si>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</si>
  <si>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</si>
  <si>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</si>
  <si>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</si>
  <si>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</si>
  <si>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</si>
  <si>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</si>
  <si>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</si>
  <si>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</si>
  <si>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</si>
  <si>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</si>
  <si>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</si>
  <si>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</si>
  <si>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</si>
  <si>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</si>
  <si>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</si>
  <si>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</si>
  <si>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</si>
  <si>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</si>
  <si>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</si>
  <si>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</si>
  <si>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</si>
  <si>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</si>
  <si>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</si>
  <si>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</si>
  <si>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</si>
  <si>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</si>
  <si>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</si>
  <si>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</si>
  <si>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</si>
  <si>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</si>
  <si>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</si>
  <si>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</si>
  <si>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</si>
  <si>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</si>
  <si>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</si>
  <si>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</si>
  <si>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</si>
  <si>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</si>
  <si>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</si>
  <si>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</si>
  <si>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</si>
  <si>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</si>
  <si>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</si>
  <si>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</si>
  <si>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</si>
  <si>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</si>
  <si>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</si>
  <si>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</si>
  <si>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</si>
  <si>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</si>
  <si>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</si>
  <si>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</si>
  <si>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</si>
  <si>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</si>
  <si>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</si>
  <si>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</si>
  <si>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</si>
  <si>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</si>
  <si>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</si>
  <si>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</si>
  <si>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</si>
  <si>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</si>
  <si>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</si>
  <si>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</si>
  <si>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</si>
  <si>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</si>
  <si>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</si>
  <si>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</si>
  <si>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</si>
  <si>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</si>
  <si>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</si>
  <si>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</si>
  <si>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</si>
  <si>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</si>
  <si>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</si>
  <si>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</si>
  <si>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</si>
  <si>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</si>
  <si>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</si>
  <si>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</si>
  <si>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</si>
  <si>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</si>
  <si>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</si>
  <si>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</si>
  <si>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</si>
  <si>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</si>
  <si>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</si>
  <si>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</si>
  <si>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</si>
  <si>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</si>
  <si>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</si>
  <si>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</si>
  <si>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</si>
  <si>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</si>
  <si>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</si>
  <si>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</si>
  <si>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</si>
  <si>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</si>
  <si>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</si>
  <si>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</si>
  <si>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</si>
  <si>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</si>
  <si>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</si>
  <si>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</si>
  <si>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</si>
  <si>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</si>
  <si>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</si>
  <si>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</si>
  <si>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</si>
  <si>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</si>
  <si>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</si>
  <si>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</si>
  <si>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</si>
  <si>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</si>
  <si>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</si>
  <si>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</si>
  <si>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</si>
  <si>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</si>
  <si>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</si>
  <si>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</si>
  <si>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</si>
  <si>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</si>
  <si>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</si>
  <si>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</si>
  <si>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</si>
  <si>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</si>
  <si>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</si>
  <si>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</si>
  <si>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</si>
  <si>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</si>
  <si>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</si>
  <si>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</si>
  <si>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</si>
  <si>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</si>
  <si>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</si>
  <si>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</si>
  <si>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</si>
  <si>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</si>
  <si>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</si>
  <si>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</si>
  <si>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</si>
  <si>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</si>
  <si>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</si>
  <si>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</si>
  <si>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</si>
  <si>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</si>
  <si>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</si>
  <si>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</si>
  <si>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</si>
  <si>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</si>
  <si>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</si>
  <si>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</si>
  <si>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</si>
  <si>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</si>
  <si>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</si>
  <si>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</si>
  <si>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</si>
  <si>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</si>
  <si>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</si>
  <si>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</si>
  <si>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</si>
  <si>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</si>
  <si>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</si>
  <si>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</si>
  <si>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</si>
  <si>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</si>
  <si>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</si>
  <si>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</si>
  <si>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</si>
  <si>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</si>
  <si>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</si>
  <si>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</si>
  <si>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</si>
  <si>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</si>
  <si>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</si>
  <si>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</si>
  <si>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</si>
  <si>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</si>
  <si>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</si>
  <si>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</si>
  <si>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</si>
  <si>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</si>
  <si>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</si>
  <si>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</si>
  <si>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</si>
  <si>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</si>
  <si>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</si>
  <si>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</si>
  <si>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</si>
  <si>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</si>
  <si>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</si>
  <si>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</si>
  <si>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</si>
  <si>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</si>
  <si>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</si>
  <si>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</si>
  <si>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</si>
  <si>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</si>
  <si>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</si>
  <si>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</si>
  <si>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</si>
  <si>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</si>
  <si>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</si>
  <si>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</si>
  <si>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</si>
  <si>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</si>
  <si>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</si>
  <si>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</si>
  <si>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</si>
  <si>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</si>
  <si>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</si>
  <si>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</si>
  <si>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</si>
  <si>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</si>
  <si>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</si>
  <si>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</si>
  <si>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</si>
  <si>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</si>
  <si>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</si>
  <si>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</si>
  <si>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</si>
  <si>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</si>
  <si>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</si>
  <si>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</si>
  <si>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</si>
  <si>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</si>
  <si>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</si>
  <si>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</si>
  <si>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</si>
  <si>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</si>
  <si>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</si>
  <si>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</si>
  <si>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</si>
  <si>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</si>
  <si>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</si>
  <si>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</si>
  <si>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</si>
  <si>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</si>
  <si>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</si>
  <si>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</si>
  <si>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</si>
  <si>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</si>
  <si>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</si>
  <si>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</si>
  <si>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</si>
  <si>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</si>
  <si>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</si>
  <si>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</si>
  <si>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</si>
  <si>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</si>
  <si>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</si>
  <si>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</si>
  <si>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</si>
  <si>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</si>
  <si>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</si>
  <si>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</si>
  <si>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</si>
  <si>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</si>
  <si>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</si>
  <si>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</si>
  <si>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</si>
  <si>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</si>
  <si>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</si>
  <si>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</si>
  <si>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</si>
  <si>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</si>
  <si>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</si>
  <si>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</si>
  <si>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</si>
  <si>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</si>
  <si>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</si>
  <si>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</si>
  <si>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</si>
  <si>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</si>
  <si>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</si>
  <si>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</si>
  <si>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</si>
  <si>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</si>
  <si>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</si>
  <si>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</si>
  <si>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</si>
  <si>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</si>
  <si>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</si>
  <si>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</si>
  <si>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</si>
  <si>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</si>
  <si>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</si>
  <si>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</si>
  <si>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</si>
  <si>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</si>
  <si>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</si>
  <si>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</si>
  <si>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</si>
  <si>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</si>
  <si>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</si>
  <si>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</si>
  <si>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</si>
  <si>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</si>
  <si>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</si>
  <si>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</si>
  <si>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</si>
  <si>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</si>
  <si>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</si>
  <si>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</si>
  <si>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</si>
  <si>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</si>
  <si>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</si>
  <si>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</si>
  <si>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</si>
  <si>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</si>
  <si>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</si>
  <si>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</si>
  <si>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</si>
  <si>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</si>
  <si>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</si>
  <si>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</si>
  <si>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</si>
  <si>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</si>
  <si>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</si>
  <si>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</si>
  <si>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</si>
  <si>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</si>
  <si>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</si>
  <si>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</si>
  <si>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</si>
  <si>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</si>
  <si>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</si>
  <si>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</si>
  <si>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</si>
  <si>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</si>
  <si>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</si>
  <si>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</si>
  <si>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</si>
  <si>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</si>
  <si>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</si>
  <si>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</si>
  <si>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</si>
  <si>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</si>
  <si>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</si>
  <si>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</si>
  <si>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</si>
  <si>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</si>
  <si>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</si>
  <si>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</si>
  <si>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</si>
  <si>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</si>
  <si>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</si>
  <si>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</si>
  <si>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</si>
  <si>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</si>
  <si>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</si>
  <si>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</si>
  <si>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</si>
  <si>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</si>
  <si>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</si>
  <si>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</si>
  <si>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</si>
  <si>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</si>
  <si>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</si>
  <si>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</si>
  <si>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</si>
  <si>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</si>
  <si>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</si>
  <si>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</si>
  <si>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</si>
  <si>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</si>
  <si>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</si>
  <si>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</si>
  <si>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</si>
  <si>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</si>
  <si>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</si>
  <si>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</si>
  <si>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</si>
  <si>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</si>
  <si>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</si>
  <si>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</si>
  <si>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</si>
  <si>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</si>
  <si>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</si>
  <si>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</si>
  <si>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</si>
  <si>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</si>
  <si>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</si>
  <si>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</si>
  <si>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</si>
  <si>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</si>
  <si>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</si>
  <si>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</si>
  <si>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</si>
  <si>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</si>
  <si>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</si>
  <si>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</si>
  <si>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</si>
  <si>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</si>
  <si>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</si>
  <si>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</si>
  <si>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</si>
  <si>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</si>
  <si>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</si>
  <si>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</si>
  <si>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</si>
  <si>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</si>
  <si>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</si>
  <si>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</si>
  <si>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</si>
  <si>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</si>
  <si>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</si>
  <si>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</si>
  <si>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</si>
  <si>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</si>
  <si>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</si>
  <si>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</si>
  <si>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</si>
  <si>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</si>
  <si>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</si>
  <si>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</si>
  <si>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</si>
  <si>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</si>
  <si>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</si>
  <si>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</si>
  <si>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</si>
  <si>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</si>
  <si>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</si>
  <si>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</si>
  <si>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</si>
  <si>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</si>
  <si>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</si>
  <si>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</si>
  <si>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</si>
  <si>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</si>
  <si>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</si>
  <si>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</si>
  <si>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</si>
  <si>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</si>
  <si>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</si>
  <si>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</si>
  <si>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</si>
  <si>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</si>
  <si>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</si>
  <si>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</si>
  <si>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</si>
  <si>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</si>
  <si>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</si>
  <si>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</si>
  <si>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</si>
  <si>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</si>
  <si>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</si>
  <si>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</si>
  <si>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</si>
  <si>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</si>
  <si>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</si>
  <si>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</si>
  <si>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</si>
  <si>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</si>
  <si>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</si>
  <si>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</si>
  <si>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</si>
  <si>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</si>
  <si>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</si>
  <si>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</si>
  <si>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</si>
  <si>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</si>
  <si>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</si>
  <si>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</si>
  <si>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</si>
  <si>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</si>
  <si>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</si>
  <si>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</si>
  <si>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</si>
  <si>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</si>
  <si>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</si>
  <si>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</si>
  <si>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</si>
  <si>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</si>
  <si>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</si>
  <si>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</si>
  <si>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</si>
  <si>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</si>
  <si>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</si>
  <si>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</si>
  <si>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</si>
  <si>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</si>
  <si>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</si>
  <si>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</si>
  <si>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</si>
  <si>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</si>
  <si>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</si>
  <si>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</si>
  <si>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</si>
  <si>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</si>
  <si>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</si>
  <si>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</si>
  <si>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</si>
  <si>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</si>
  <si>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</si>
  <si>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</si>
  <si>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</si>
  <si>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</si>
  <si>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</si>
  <si>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</si>
  <si>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</si>
  <si>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</si>
  <si>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</si>
  <si>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</si>
  <si>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</si>
  <si>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</si>
  <si>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</si>
  <si>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</si>
  <si>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</si>
  <si>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</si>
  <si>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</si>
  <si>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</si>
  <si>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</si>
  <si>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</si>
  <si>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</si>
  <si>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</si>
  <si>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</si>
  <si>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</si>
  <si>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</si>
  <si>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</si>
  <si>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</si>
  <si>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</si>
  <si>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</si>
  <si>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</si>
  <si>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</si>
  <si>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</si>
  <si>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</si>
  <si>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</si>
  <si>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</si>
  <si>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</si>
  <si>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</si>
  <si>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</si>
  <si>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</si>
  <si>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</si>
  <si>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</si>
  <si>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</si>
  <si>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</si>
  <si>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</si>
  <si>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</si>
  <si>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</si>
  <si>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</si>
  <si>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</si>
  <si>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</si>
  <si>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</si>
  <si>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</si>
  <si>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</si>
  <si>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</si>
  <si>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</si>
  <si>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</si>
  <si>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</si>
  <si>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</si>
  <si>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</si>
  <si>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</si>
  <si>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</si>
  <si>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</si>
  <si>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</si>
  <si>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</si>
  <si>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</si>
  <si>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</si>
  <si>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</si>
  <si>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</si>
  <si>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</si>
  <si>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</si>
  <si>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</si>
  <si>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</si>
  <si>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</si>
  <si>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</si>
  <si>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</si>
  <si>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</si>
  <si>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</si>
  <si>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</si>
  <si>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</si>
  <si>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</si>
  <si>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</si>
  <si>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</si>
  <si>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</si>
  <si>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</si>
  <si>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</si>
  <si>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</si>
  <si>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</si>
  <si>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</si>
  <si>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</si>
  <si>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</si>
  <si>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</si>
  <si>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</si>
  <si>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</si>
  <si>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</si>
  <si>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</si>
  <si>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</si>
  <si>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</si>
  <si>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</si>
  <si>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</si>
  <si>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</si>
  <si>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</si>
  <si>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</si>
  <si>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</si>
  <si>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</si>
  <si>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</si>
  <si>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</si>
  <si>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</si>
  <si>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</si>
  <si>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</si>
  <si>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</si>
  <si>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</si>
  <si>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</si>
  <si>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</si>
  <si>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</si>
  <si>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</si>
  <si>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</si>
  <si>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</si>
  <si>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</si>
  <si>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</si>
  <si>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</si>
  <si>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</si>
  <si>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</si>
  <si>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</si>
  <si>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</si>
  <si>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</si>
  <si>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</si>
  <si>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</si>
  <si>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</si>
  <si>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</si>
  <si>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</si>
  <si>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</si>
  <si>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</si>
  <si>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</si>
  <si>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</si>
  <si>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</si>
  <si>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</si>
  <si>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</si>
  <si>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</si>
  <si>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</si>
  <si>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</si>
  <si>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</si>
  <si>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</si>
  <si>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</si>
  <si>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</si>
  <si>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</si>
  <si>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</si>
  <si>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</si>
  <si>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</si>
  <si>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</si>
  <si>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</si>
  <si>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</si>
  <si>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</si>
  <si>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</si>
  <si>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</si>
  <si>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</si>
  <si>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</si>
  <si>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</si>
  <si>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</si>
  <si>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</si>
  <si>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</si>
  <si>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</si>
  <si>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</si>
  <si>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</si>
  <si>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</si>
  <si>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</si>
  <si>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</si>
  <si>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</si>
  <si>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</si>
  <si>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</si>
  <si>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</si>
  <si>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</si>
  <si>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</si>
  <si>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</si>
  <si>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</si>
  <si>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</si>
  <si>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</si>
  <si>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</si>
  <si>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</si>
  <si>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</si>
  <si>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</si>
  <si>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</si>
  <si>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</si>
  <si>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</si>
  <si>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</si>
  <si>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</si>
  <si>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</si>
  <si>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</si>
  <si>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</si>
  <si>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</si>
  <si>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</si>
  <si>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</si>
  <si>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</si>
  <si>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</si>
  <si>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</si>
  <si>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</si>
  <si>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</si>
  <si>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</si>
  <si>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</si>
  <si>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</si>
  <si>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</si>
  <si>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</si>
  <si>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</si>
  <si>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</si>
  <si>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</si>
  <si>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</si>
  <si>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</si>
  <si>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</si>
  <si>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</si>
  <si>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</si>
  <si>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</si>
  <si>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</si>
  <si>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</si>
  <si>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</si>
  <si>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</si>
  <si>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</si>
  <si>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</si>
  <si>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</si>
  <si>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</si>
  <si>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</si>
  <si>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</si>
  <si>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</si>
  <si>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</si>
  <si>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</si>
  <si>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</si>
  <si>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</si>
  <si>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</si>
  <si>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</si>
  <si>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</si>
  <si>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</si>
  <si>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</si>
  <si>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</si>
  <si>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</si>
  <si>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</si>
  <si>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</si>
  <si>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</si>
  <si>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</si>
  <si>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</si>
  <si>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</si>
  <si>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</si>
  <si>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</si>
  <si>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</si>
  <si>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</si>
  <si>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</si>
  <si>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</si>
  <si>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</si>
  <si>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</si>
  <si>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</si>
  <si>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</si>
  <si>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</si>
  <si>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</si>
  <si>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</si>
  <si>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</si>
  <si>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</si>
  <si>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</si>
  <si>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</si>
  <si>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</si>
  <si>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</si>
  <si>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</si>
  <si>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</si>
  <si>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</si>
  <si>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</si>
  <si>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</si>
  <si>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</si>
  <si>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</si>
  <si>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</si>
  <si>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</si>
  <si>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</si>
  <si>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</si>
  <si>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</si>
  <si>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</si>
  <si>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</si>
  <si>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</si>
  <si>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</si>
  <si>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</si>
  <si>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</si>
  <si>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</si>
  <si>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</si>
  <si>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</si>
  <si>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</si>
  <si>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</si>
  <si>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</si>
  <si>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</si>
  <si>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</si>
  <si>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</si>
  <si>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</si>
  <si>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</si>
  <si>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</si>
  <si>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</si>
  <si>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</si>
  <si>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</si>
  <si>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</si>
  <si>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</si>
  <si>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</si>
  <si>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</si>
  <si>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</si>
  <si>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</si>
  <si>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</si>
  <si>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</si>
  <si>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</si>
  <si>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</si>
  <si>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</si>
  <si>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</si>
  <si>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</si>
  <si>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</si>
  <si>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</si>
  <si>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</si>
  <si>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</si>
  <si>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</si>
  <si>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</si>
  <si>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</si>
  <si>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</si>
  <si>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</si>
  <si>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</si>
  <si>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</si>
  <si>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</si>
  <si>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</si>
  <si>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</si>
  <si>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</si>
  <si>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</si>
  <si>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</si>
  <si>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</si>
  <si>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</si>
  <si>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</si>
  <si>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</si>
  <si>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</si>
  <si>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</si>
  <si>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</si>
  <si>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</si>
  <si>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</si>
  <si>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</si>
  <si>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</si>
  <si>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</si>
  <si>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</si>
  <si>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</si>
  <si>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</si>
  <si>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</si>
  <si>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</si>
  <si>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</si>
  <si>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</si>
  <si>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</si>
  <si>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</si>
  <si>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</si>
  <si>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</si>
  <si>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</si>
  <si>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</si>
  <si>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</si>
  <si>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</si>
  <si>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</si>
  <si>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</si>
  <si>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</si>
  <si>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</si>
  <si>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</si>
  <si>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</si>
  <si>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</si>
  <si>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</si>
  <si>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</si>
  <si>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</si>
  <si>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</si>
  <si>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</si>
  <si>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</si>
  <si>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</si>
  <si>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</si>
  <si>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</si>
  <si>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</si>
  <si>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</si>
  <si>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</si>
  <si>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</si>
  <si>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</si>
  <si>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</si>
  <si>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</si>
  <si>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</si>
  <si>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</si>
  <si>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</si>
  <si>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</si>
  <si>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</si>
  <si>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</si>
  <si>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</si>
  <si>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</si>
  <si>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</si>
  <si>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</si>
  <si>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</si>
  <si>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</si>
  <si>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</si>
  <si>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</si>
  <si>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</si>
  <si>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</si>
  <si>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</si>
  <si>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</si>
  <si>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</si>
  <si>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</si>
  <si>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</si>
  <si>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</si>
  <si>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</si>
  <si>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</si>
  <si>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</si>
  <si>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</si>
  <si>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</si>
  <si>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</si>
  <si>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</si>
  <si>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</si>
  <si>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</si>
  <si>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</si>
  <si>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</si>
  <si>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</si>
  <si>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</si>
  <si>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</si>
  <si>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</si>
  <si>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</si>
  <si>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</si>
  <si>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</si>
  <si>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</si>
  <si>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</si>
  <si>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</si>
  <si>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</si>
  <si>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</si>
  <si>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</si>
  <si>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</si>
  <si>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</si>
  <si>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</si>
  <si>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</si>
  <si>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</si>
  <si>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</si>
  <si>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</si>
  <si>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</si>
  <si>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</si>
  <si>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</si>
  <si>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</si>
  <si>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</si>
  <si>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</si>
  <si>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</si>
  <si>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</si>
  <si>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</si>
  <si>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</si>
  <si>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</si>
  <si>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</si>
  <si>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</si>
  <si>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</si>
  <si>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</si>
  <si>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</si>
  <si>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</si>
  <si>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</si>
  <si>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</si>
  <si>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</si>
  <si>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</si>
  <si>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</si>
  <si>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</si>
  <si>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</si>
  <si>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</si>
  <si>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</si>
  <si>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</si>
  <si>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</si>
  <si>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</si>
  <si>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</si>
  <si>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</si>
  <si>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</si>
  <si>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</si>
  <si>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</si>
  <si>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</si>
  <si>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</si>
  <si>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</si>
  <si>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</si>
  <si>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</si>
  <si>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</si>
  <si>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</si>
  <si>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</si>
  <si>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</si>
  <si>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</si>
  <si>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</si>
  <si>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</si>
  <si>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</si>
  <si>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</si>
  <si>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</si>
  <si>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</si>
  <si>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</si>
  <si>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</si>
  <si>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</si>
  <si>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</si>
  <si>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</si>
  <si>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</si>
  <si>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</si>
  <si>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</si>
  <si>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</si>
  <si>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</si>
  <si>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</si>
  <si>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</si>
  <si>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</si>
  <si>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</si>
  <si>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</si>
  <si>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</si>
  <si>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</si>
  <si>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</si>
  <si>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</si>
  <si>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</si>
  <si>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</si>
  <si>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</si>
  <si>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</si>
  <si>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</si>
  <si>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</si>
  <si>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</si>
  <si>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</si>
  <si>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</si>
  <si>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</si>
  <si>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</si>
  <si>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</si>
  <si>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</si>
  <si>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</si>
  <si>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</si>
  <si>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</si>
  <si>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</si>
  <si>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</si>
  <si>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</si>
  <si>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</si>
  <si>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</si>
  <si>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</si>
  <si>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</si>
  <si>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</si>
  <si>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</si>
  <si>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</si>
  <si>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</si>
  <si>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</si>
  <si>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</si>
  <si>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</si>
  <si>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</si>
  <si>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</si>
  <si>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</si>
  <si>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</si>
  <si>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</si>
  <si>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</si>
  <si>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</si>
  <si>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</si>
  <si>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</si>
  <si>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</si>
  <si>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</si>
  <si>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</si>
  <si>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</si>
  <si>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</si>
  <si>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</si>
  <si>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</si>
  <si>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</si>
  <si>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</si>
  <si>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</si>
  <si>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</si>
  <si>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</si>
  <si>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</si>
  <si>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</si>
  <si>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</si>
  <si>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</si>
  <si>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</si>
  <si>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</si>
  <si>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</si>
  <si>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</si>
  <si>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</si>
  <si>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</si>
  <si>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</si>
  <si>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</si>
  <si>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</si>
  <si>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</si>
  <si>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</si>
  <si>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</si>
  <si>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</si>
  <si>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</si>
  <si>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</si>
  <si>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</si>
  <si>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</si>
  <si>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</si>
  <si>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</si>
  <si>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</si>
  <si>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</si>
  <si>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</si>
  <si>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</si>
  <si>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</si>
  <si>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</si>
  <si>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</si>
  <si>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</si>
  <si>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</si>
  <si>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</si>
  <si>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</si>
  <si>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</si>
  <si>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</si>
  <si>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</si>
  <si>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</si>
  <si>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</si>
  <si>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</si>
  <si>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</si>
  <si>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</si>
  <si>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</si>
  <si>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</si>
  <si>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</si>
  <si>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</si>
  <si>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</si>
  <si>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</si>
  <si>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</si>
  <si>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</si>
  <si>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</si>
  <si>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</si>
  <si>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</si>
  <si>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</si>
  <si>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</si>
  <si>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</si>
  <si>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</si>
  <si>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</si>
  <si>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</si>
  <si>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</si>
  <si>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</si>
  <si>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</si>
  <si>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</si>
  <si>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</si>
  <si>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</si>
  <si>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</si>
  <si>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</si>
  <si>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</si>
  <si>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</si>
  <si>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</si>
  <si>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</si>
  <si>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</si>
  <si>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</si>
  <si>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</si>
  <si>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</si>
  <si>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</si>
  <si>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</si>
  <si>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</si>
  <si>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</si>
  <si>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</si>
  <si>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</si>
  <si>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</si>
  <si>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</si>
  <si>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</si>
  <si>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</si>
  <si>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</si>
  <si>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</si>
  <si>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</si>
  <si>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</si>
  <si>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</si>
  <si>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</si>
  <si>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</si>
  <si>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</si>
  <si>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</si>
  <si>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</si>
  <si>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</si>
  <si>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</si>
  <si>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</si>
  <si>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</si>
  <si>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</si>
  <si>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</si>
  <si>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</si>
  <si>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</si>
  <si>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</si>
  <si>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</si>
  <si>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</si>
  <si>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</si>
  <si>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</si>
  <si>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</si>
  <si>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</si>
  <si>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</si>
  <si>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</si>
  <si>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</si>
  <si>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</si>
  <si>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</si>
  <si>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</si>
  <si>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</si>
  <si>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</si>
  <si>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</si>
  <si>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</si>
  <si>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</si>
  <si>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</si>
  <si>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</si>
  <si>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</si>
  <si>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</si>
  <si>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</si>
  <si>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</si>
  <si>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</si>
  <si>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</si>
  <si>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</si>
  <si>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</si>
  <si>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</si>
  <si>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</si>
  <si>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</si>
  <si>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</si>
  <si>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</si>
  <si>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</si>
  <si>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</si>
  <si>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</si>
  <si>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</si>
  <si>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</si>
  <si>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</si>
  <si>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</si>
  <si>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</si>
  <si>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</si>
  <si>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</si>
  <si>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</si>
  <si>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</si>
  <si>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</si>
  <si>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</si>
  <si>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</si>
  <si>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</si>
  <si>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</si>
  <si>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</si>
  <si>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</si>
  <si>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</si>
  <si>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</si>
  <si>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</si>
  <si>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</si>
  <si>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</si>
  <si>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</si>
  <si>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</si>
  <si>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</si>
  <si>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</si>
  <si>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</si>
  <si>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</si>
  <si>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</si>
  <si>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</si>
  <si>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</si>
  <si>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</si>
  <si>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</si>
  <si>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</si>
  <si>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</si>
  <si>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</si>
  <si>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</si>
  <si>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</si>
  <si>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</si>
  <si>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</si>
  <si>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</si>
  <si>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</si>
  <si>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</si>
  <si>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</si>
  <si>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</si>
  <si>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</si>
  <si>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</si>
  <si>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</si>
  <si>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</si>
  <si>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</si>
  <si>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</si>
  <si>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</si>
  <si>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</si>
  <si>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</si>
  <si>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</si>
  <si>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</si>
  <si>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</si>
  <si>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</si>
  <si>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</si>
  <si>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</si>
  <si>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</si>
  <si>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</si>
  <si>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</si>
  <si>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</si>
  <si>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</si>
  <si>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</si>
  <si>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</si>
  <si>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</si>
  <si>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</si>
  <si>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</si>
  <si>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</si>
  <si>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</si>
  <si>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</si>
  <si>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</si>
  <si>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</si>
  <si>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</si>
  <si>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</si>
  <si>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</si>
  <si>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</si>
  <si>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</si>
  <si>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</si>
  <si>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</si>
  <si>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</si>
  <si>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</si>
  <si>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</si>
  <si>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</si>
  <si>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</si>
  <si>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</si>
  <si>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</si>
  <si>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</si>
  <si>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</si>
  <si>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</si>
  <si>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</si>
  <si>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</si>
  <si>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</si>
  <si>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</si>
  <si>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</si>
  <si>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</si>
  <si>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</si>
  <si>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</si>
  <si>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</si>
  <si>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</si>
  <si>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</si>
  <si>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</si>
  <si>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</si>
  <si>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</si>
  <si>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</si>
  <si>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</si>
  <si>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</si>
  <si>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</si>
  <si>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</si>
  <si>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</si>
  <si>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</si>
  <si>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</si>
  <si>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</si>
  <si>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</si>
  <si>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</si>
  <si>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</si>
  <si>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</si>
  <si>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</si>
  <si>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</si>
  <si>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</si>
  <si>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</si>
  <si>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</si>
  <si>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</si>
  <si>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</si>
  <si>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</si>
  <si>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</si>
  <si>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</si>
  <si>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</si>
  <si>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</si>
  <si>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</si>
  <si>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</si>
  <si>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</si>
  <si>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</si>
  <si>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</si>
  <si>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</si>
  <si>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</si>
  <si>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</si>
  <si>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</si>
  <si>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</si>
  <si>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</si>
  <si>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</si>
  <si>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</si>
  <si>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</si>
  <si>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</si>
  <si>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</si>
  <si>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</si>
  <si>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</si>
  <si>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</si>
  <si>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</si>
  <si>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</si>
  <si>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</si>
  <si>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</si>
  <si>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</si>
  <si>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</si>
  <si>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</si>
  <si>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</si>
  <si>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</si>
  <si>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</si>
  <si>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</si>
  <si>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</si>
  <si>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</si>
  <si>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</si>
  <si>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</si>
  <si>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</si>
  <si>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</si>
  <si>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</si>
  <si>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</si>
  <si>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</si>
  <si>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</si>
  <si>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</si>
  <si>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</si>
  <si>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</si>
  <si>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</si>
  <si>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</si>
  <si>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</si>
  <si>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</si>
  <si>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</si>
  <si>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</si>
  <si>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</si>
  <si>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</si>
  <si>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</si>
  <si>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</si>
  <si>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</si>
  <si>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</si>
  <si>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</si>
  <si>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</si>
  <si>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</si>
  <si>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</si>
  <si>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</si>
  <si>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</si>
  <si>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</si>
  <si>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</si>
  <si>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</si>
  <si>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</si>
  <si>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</si>
  <si>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</si>
  <si>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</si>
  <si>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</si>
  <si>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</si>
  <si>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</si>
  <si>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</si>
  <si>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</si>
  <si>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</si>
  <si>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</si>
  <si>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</si>
  <si>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</si>
  <si>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</si>
  <si>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</si>
  <si>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</si>
  <si>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</si>
  <si>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</si>
  <si>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</si>
  <si>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</si>
  <si>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</si>
  <si>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</si>
  <si>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</si>
  <si>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</si>
  <si>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</si>
  <si>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</si>
  <si>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</si>
  <si>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</si>
  <si>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</si>
  <si>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</si>
  <si>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</si>
  <si>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</si>
  <si>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</si>
  <si>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</si>
  <si>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</si>
  <si>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</si>
  <si>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</si>
  <si>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</si>
  <si>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</si>
  <si>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</si>
  <si>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</si>
  <si>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</si>
  <si>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</si>
  <si>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</si>
  <si>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</si>
  <si>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</si>
  <si>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</si>
  <si>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</si>
  <si>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</si>
  <si>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</si>
  <si>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</si>
  <si>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</si>
  <si>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</si>
  <si>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</si>
  <si>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</si>
  <si>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</si>
  <si>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</si>
  <si>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</si>
  <si>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</si>
  <si>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</si>
  <si>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</si>
  <si>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</si>
  <si>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</si>
  <si>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</si>
  <si>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</si>
  <si>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</si>
  <si>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</si>
  <si>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</si>
  <si>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</si>
  <si>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</si>
  <si>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</si>
  <si>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</si>
  <si>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</si>
  <si>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</si>
  <si>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</si>
  <si>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</si>
  <si>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</si>
  <si>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</si>
  <si>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</si>
  <si>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</si>
  <si>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</si>
  <si>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</si>
  <si>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</si>
  <si>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</si>
  <si>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</si>
  <si>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</si>
  <si>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</si>
  <si>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</si>
  <si>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</si>
  <si>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</si>
  <si>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</si>
  <si>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</si>
  <si>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</si>
  <si>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</si>
  <si>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</si>
  <si>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</si>
  <si>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</si>
  <si>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</si>
  <si>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</si>
  <si>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</si>
  <si>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</si>
  <si>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</si>
  <si>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</si>
  <si>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</si>
  <si>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</si>
  <si>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</si>
  <si>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</si>
  <si>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</si>
  <si>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</si>
  <si>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</si>
  <si>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</si>
  <si>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</si>
  <si>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</si>
  <si>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</si>
  <si>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</si>
  <si>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</si>
  <si>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</si>
  <si>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</si>
  <si>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</si>
  <si>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</si>
  <si>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</si>
  <si>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</si>
  <si>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</si>
  <si>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</si>
  <si>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</si>
  <si>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</si>
  <si>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</si>
  <si>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</si>
  <si>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</si>
  <si>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</si>
  <si>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</si>
  <si>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</si>
  <si>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</si>
  <si>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</si>
  <si>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</si>
  <si>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</si>
  <si>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</si>
  <si>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</si>
  <si>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</si>
  <si>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</si>
  <si>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</si>
  <si>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</si>
  <si>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</si>
  <si>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</si>
  <si>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</si>
  <si>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</si>
  <si>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</si>
  <si>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</si>
  <si>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</si>
  <si>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</si>
  <si>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</si>
  <si>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</si>
  <si>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</si>
  <si>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</si>
  <si>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</si>
  <si>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</si>
  <si>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</si>
  <si>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</si>
  <si>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</si>
  <si>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</si>
  <si>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</si>
  <si>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</si>
  <si>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</si>
  <si>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</si>
  <si>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</si>
  <si>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</si>
  <si>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</si>
  <si>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</si>
  <si>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</si>
  <si>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</si>
  <si>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</si>
  <si>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</si>
  <si>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</si>
  <si>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</si>
  <si>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</si>
  <si>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</si>
  <si>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</si>
  <si>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</si>
  <si>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</si>
  <si>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</si>
  <si>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</si>
  <si>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</si>
  <si>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</si>
  <si>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</si>
  <si>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</si>
  <si>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</si>
  <si>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</si>
  <si>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</si>
  <si>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</si>
  <si>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</si>
  <si>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</si>
  <si>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</si>
  <si>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</si>
  <si>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</si>
  <si>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</si>
  <si>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</si>
  <si>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</si>
  <si>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</si>
  <si>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</si>
  <si>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</si>
  <si>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</si>
  <si>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</si>
  <si>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</si>
  <si>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</si>
  <si>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</si>
  <si>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</si>
  <si>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</si>
  <si>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</si>
  <si>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</si>
  <si>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</si>
  <si>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</si>
  <si>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</si>
  <si>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</si>
  <si>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</si>
  <si>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</si>
  <si>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</si>
  <si>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</si>
  <si>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</si>
  <si>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</si>
  <si>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</si>
  <si>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</si>
  <si>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</si>
  <si>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</si>
  <si>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</si>
  <si>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</si>
  <si>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</si>
  <si>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</si>
  <si>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</si>
  <si>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</si>
  <si>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</si>
  <si>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</si>
  <si>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</si>
  <si>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</si>
  <si>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</si>
  <si>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</si>
  <si>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</si>
  <si>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</si>
  <si>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</si>
  <si>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</si>
  <si>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</si>
  <si>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</si>
  <si>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</si>
  <si>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</si>
  <si>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</si>
  <si>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</si>
  <si>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</si>
  <si>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</si>
  <si>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</si>
  <si>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</si>
  <si>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</si>
  <si>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</si>
  <si>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</si>
  <si>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</si>
  <si>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</si>
  <si>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</si>
  <si>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</si>
  <si>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</si>
  <si>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</si>
  <si>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</si>
  <si>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</si>
  <si>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</si>
  <si>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</si>
  <si>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</si>
  <si>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</si>
  <si>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</si>
  <si>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</si>
  <si>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</si>
  <si>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</si>
  <si>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</si>
  <si>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</si>
  <si>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</si>
  <si>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</si>
  <si>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</si>
  <si>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</si>
  <si>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</si>
  <si>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</si>
  <si>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</si>
  <si>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</si>
  <si>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</si>
  <si>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</si>
  <si>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</si>
  <si>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</si>
  <si>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</si>
  <si>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</si>
  <si>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</si>
  <si>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</si>
  <si>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</si>
  <si>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</si>
  <si>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</si>
  <si>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</si>
  <si>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</si>
  <si>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</si>
  <si>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</si>
  <si>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</si>
  <si>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</si>
  <si>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</si>
  <si>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</si>
  <si>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</si>
  <si>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</si>
  <si>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</si>
  <si>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</si>
  <si>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</si>
  <si>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</si>
  <si>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</si>
  <si>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</si>
  <si>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</si>
  <si>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</si>
  <si>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</si>
  <si>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</si>
  <si>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</si>
  <si>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</si>
  <si>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</si>
  <si>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</si>
  <si>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</si>
  <si>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</si>
  <si>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</si>
  <si>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</si>
  <si>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</si>
  <si>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</si>
  <si>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</si>
  <si>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</si>
  <si>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</si>
  <si>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</si>
  <si>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</si>
  <si>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</si>
  <si>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</si>
  <si>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</si>
  <si>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</si>
  <si>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</si>
  <si>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</si>
  <si>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</si>
  <si>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</si>
  <si>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</si>
  <si>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</si>
  <si>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</si>
  <si>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</si>
  <si>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</si>
  <si>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</si>
  <si>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</si>
  <si>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</si>
  <si>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</si>
  <si>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</si>
  <si>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</si>
  <si>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</si>
  <si>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</si>
  <si>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</si>
  <si>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</si>
  <si>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</si>
  <si>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</si>
  <si>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</si>
  <si>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</si>
  <si>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</si>
  <si>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</si>
  <si>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</si>
  <si>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</si>
  <si>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</si>
  <si>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</si>
  <si>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</si>
  <si>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</si>
  <si>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</si>
  <si>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</si>
  <si>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</si>
  <si>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</si>
  <si>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</si>
  <si>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</si>
  <si>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</si>
  <si>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</si>
  <si>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</si>
  <si>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</si>
  <si>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</si>
  <si>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</si>
  <si>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</si>
  <si>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</si>
  <si>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</si>
  <si>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</si>
  <si>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</si>
  <si>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</si>
  <si>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</si>
  <si>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</si>
  <si>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</si>
  <si>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</si>
  <si>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</si>
  <si>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</si>
  <si>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</si>
  <si>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</si>
  <si>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</si>
  <si>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</si>
  <si>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</si>
  <si>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</si>
  <si>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</si>
  <si>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</si>
  <si>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</si>
  <si>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</si>
  <si>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</si>
  <si>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</si>
  <si>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</si>
  <si>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</si>
  <si>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</si>
  <si>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</si>
  <si>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</si>
  <si>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</si>
  <si>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</si>
  <si>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</si>
  <si>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</si>
  <si>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</si>
  <si>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</si>
  <si>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</si>
  <si>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</si>
  <si>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</si>
  <si>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</si>
  <si>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</si>
  <si>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</si>
  <si>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</si>
  <si>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</si>
  <si>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</si>
  <si>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</si>
  <si>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</si>
  <si>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</si>
  <si>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</si>
  <si>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</si>
  <si>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</si>
  <si>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</si>
  <si>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</si>
  <si>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</si>
  <si>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</si>
  <si>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</si>
  <si>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</si>
  <si>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</si>
  <si>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</si>
  <si>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</si>
  <si>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</si>
  <si>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</si>
  <si>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</si>
  <si>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</si>
  <si>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</si>
  <si>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</si>
  <si>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</si>
  <si>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</si>
  <si>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</si>
  <si>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</si>
  <si>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</si>
  <si>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</si>
  <si>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</si>
  <si>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</si>
  <si>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</si>
  <si>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</si>
  <si>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</si>
  <si>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</si>
  <si>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</si>
  <si>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</si>
  <si>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</si>
  <si>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</si>
  <si>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</si>
  <si>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</si>
  <si>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</si>
  <si>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</si>
  <si>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</si>
  <si>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</si>
  <si>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</si>
  <si>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</si>
  <si>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</si>
  <si>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</si>
  <si>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</si>
  <si>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</si>
  <si>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</si>
  <si>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</si>
  <si>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</si>
  <si>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</si>
  <si>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</si>
  <si>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</si>
  <si>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</si>
  <si>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</si>
  <si>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</si>
  <si>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</si>
  <si>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</si>
  <si>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</si>
  <si>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</si>
  <si>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</si>
  <si>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</si>
  <si>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</si>
  <si>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</si>
  <si>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</si>
  <si>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</si>
  <si>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</si>
  <si>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</si>
  <si>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</si>
  <si>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</si>
  <si>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</si>
  <si>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</si>
  <si>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</si>
  <si>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</si>
  <si>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</si>
  <si>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</si>
  <si>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</si>
  <si>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</si>
  <si>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</si>
  <si>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</si>
  <si>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</si>
  <si>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</si>
  <si>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</si>
  <si>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</si>
  <si>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</si>
  <si>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</si>
  <si>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</si>
  <si>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</si>
  <si>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</si>
  <si>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</si>
  <si>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</si>
  <si>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</si>
  <si>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</si>
  <si>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</si>
  <si>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</si>
  <si>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</si>
  <si>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</si>
  <si>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</si>
  <si>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</si>
  <si>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</si>
  <si>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</si>
  <si>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</si>
  <si>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</si>
  <si>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</si>
  <si>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</si>
  <si>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</si>
  <si>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</si>
  <si>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</si>
  <si>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</si>
  <si>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</si>
  <si>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</si>
  <si>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</si>
  <si>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</si>
  <si>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</si>
  <si>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</si>
  <si>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</si>
  <si>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</si>
  <si>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</si>
  <si>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</si>
  <si>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</si>
  <si>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</si>
  <si>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</si>
  <si>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</si>
  <si>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</si>
  <si>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</si>
  <si>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</si>
  <si>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</si>
  <si>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</si>
  <si>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</si>
  <si>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</si>
  <si>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</si>
  <si>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</si>
  <si>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</si>
  <si>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</si>
  <si>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</si>
  <si>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</si>
  <si>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</si>
  <si>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</si>
  <si>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</si>
  <si>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</si>
  <si>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</si>
  <si>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</si>
  <si>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</si>
  <si>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</si>
  <si>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</si>
  <si>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</si>
  <si>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</si>
  <si>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</si>
  <si>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</si>
  <si>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</si>
  <si>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</si>
  <si>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</si>
  <si>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</si>
  <si>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</si>
  <si>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</si>
  <si>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</si>
  <si>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</si>
  <si>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</si>
  <si>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</si>
  <si>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</si>
  <si>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</si>
  <si>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</si>
  <si>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</si>
  <si>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</si>
  <si>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</si>
  <si>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</si>
  <si>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</si>
  <si>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</si>
  <si>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</si>
  <si>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</si>
  <si>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</si>
  <si>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</si>
  <si>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</si>
  <si>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</si>
  <si>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</si>
  <si>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</si>
  <si>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</si>
  <si>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</si>
  <si>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</si>
  <si>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</si>
  <si>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</si>
  <si>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</si>
  <si>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</si>
  <si>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</si>
  <si>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</si>
  <si>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</si>
  <si>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</si>
  <si>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</si>
  <si>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</si>
  <si>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</si>
  <si>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</si>
  <si>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</si>
  <si>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</si>
  <si>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</si>
  <si>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</si>
  <si>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</si>
  <si>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</si>
  <si>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</si>
  <si>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</si>
  <si>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</si>
  <si>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</si>
  <si>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</si>
  <si>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</si>
  <si>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</si>
  <si>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</si>
  <si>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</si>
  <si>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</si>
  <si>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</si>
  <si>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</si>
  <si>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</si>
  <si>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</si>
  <si>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</si>
  <si>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</si>
  <si>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</si>
  <si>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</si>
  <si>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</si>
  <si>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</si>
  <si>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</si>
  <si>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</si>
  <si>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</si>
  <si>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</si>
  <si>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</si>
  <si>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</si>
  <si>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</si>
  <si>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</si>
  <si>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</si>
  <si>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</si>
  <si>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</si>
  <si>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</si>
  <si>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</si>
  <si>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</si>
  <si>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</si>
  <si>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</si>
  <si>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</si>
  <si>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</si>
  <si>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</si>
  <si>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</si>
  <si>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</si>
  <si>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</si>
  <si>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</si>
  <si>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</si>
  <si>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</si>
  <si>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</si>
  <si>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</si>
  <si>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</si>
  <si>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</si>
  <si>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</si>
  <si>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</si>
  <si>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</si>
  <si>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</si>
  <si>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</si>
  <si>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</si>
  <si>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</si>
  <si>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</si>
  <si>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</si>
  <si>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</si>
  <si>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</si>
  <si>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</si>
  <si>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</si>
  <si>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</si>
  <si>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</si>
  <si>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</si>
  <si>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</si>
  <si>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</si>
  <si>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</si>
  <si>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</si>
  <si>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</si>
  <si>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</si>
  <si>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</si>
  <si>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</si>
  <si>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</si>
  <si>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</si>
  <si>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</si>
  <si>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</si>
  <si>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</si>
  <si>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</si>
  <si>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</si>
  <si>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</si>
  <si>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</si>
  <si>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</si>
  <si>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</si>
  <si>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</si>
  <si>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</si>
  <si>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</si>
  <si>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</si>
  <si>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</si>
  <si>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</si>
  <si>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</si>
  <si>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</si>
  <si>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</si>
  <si>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</si>
  <si>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</si>
  <si>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</si>
  <si>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</si>
  <si>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</si>
  <si>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</si>
  <si>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</si>
  <si>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</si>
  <si>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</si>
  <si>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</si>
  <si>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</si>
  <si>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</si>
  <si>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</si>
  <si>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</si>
  <si>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</si>
  <si>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</si>
  <si>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</si>
  <si>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</si>
  <si>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</si>
  <si>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</si>
  <si>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</si>
  <si>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</si>
  <si>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</si>
  <si>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</si>
  <si>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</si>
  <si>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</si>
  <si>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</si>
  <si>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</si>
  <si>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</si>
  <si>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</si>
  <si>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</si>
  <si>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</si>
  <si>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</si>
  <si>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</si>
  <si>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</si>
  <si>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</si>
  <si>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</si>
  <si>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</si>
  <si>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</si>
  <si>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</si>
  <si>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</si>
  <si>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</si>
  <si>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</si>
  <si>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</si>
  <si>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</si>
  <si>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</si>
  <si>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</si>
  <si>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</si>
  <si>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</si>
  <si>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</si>
  <si>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</si>
  <si>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</si>
  <si>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</si>
  <si>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</si>
  <si>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</si>
  <si>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</si>
  <si>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</si>
  <si>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</si>
  <si>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</si>
  <si>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</si>
  <si>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</si>
  <si>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</si>
  <si>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</si>
  <si>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</si>
  <si>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</si>
  <si>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</si>
  <si>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</si>
  <si>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</si>
  <si>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</si>
  <si>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</si>
  <si>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</si>
  <si>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</si>
  <si>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</si>
  <si>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</si>
  <si>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</si>
  <si>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</si>
  <si>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</si>
  <si>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</si>
  <si>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</si>
  <si>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</si>
  <si>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</si>
  <si>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</si>
  <si>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</si>
  <si>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</si>
  <si>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</si>
  <si>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</si>
  <si>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</si>
  <si>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</si>
  <si>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</si>
  <si>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</si>
  <si>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</si>
  <si>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</si>
  <si>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</si>
  <si>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</si>
  <si>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</si>
  <si>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</si>
  <si>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</si>
  <si>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</si>
  <si>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</si>
  <si>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</si>
  <si>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</si>
  <si>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</si>
  <si>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</si>
  <si>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</si>
  <si>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</si>
  <si>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</si>
  <si>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</si>
  <si>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</si>
  <si>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</si>
  <si>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</si>
  <si>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</si>
  <si>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</si>
  <si>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</si>
  <si>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</si>
  <si>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</si>
  <si>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</si>
  <si>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</si>
  <si>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</si>
  <si>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</si>
  <si>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</si>
  <si>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</si>
  <si>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</si>
  <si>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</si>
  <si>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</si>
  <si>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</si>
  <si>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</si>
  <si>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</si>
  <si>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</si>
  <si>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</si>
  <si>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</si>
  <si>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</si>
  <si>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</si>
  <si>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</si>
  <si>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</si>
  <si>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</si>
  <si>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</si>
  <si>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</si>
  <si>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</si>
  <si>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</si>
  <si>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</si>
  <si>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</si>
  <si>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</si>
  <si>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</si>
  <si>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</si>
  <si>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</si>
  <si>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</si>
  <si>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</si>
  <si>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</si>
  <si>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</si>
  <si>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</si>
  <si>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</si>
  <si>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</si>
  <si>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</si>
  <si>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</si>
  <si>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</si>
  <si>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</si>
  <si>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</si>
  <si>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</si>
  <si>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</si>
  <si>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</si>
  <si>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</si>
  <si>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</si>
  <si>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</si>
  <si>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</si>
  <si>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</si>
  <si>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</si>
  <si>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</si>
  <si>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</si>
  <si>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</si>
  <si>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</si>
  <si>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</si>
  <si>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</si>
  <si>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</si>
  <si>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</si>
  <si>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</si>
  <si>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</si>
  <si>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</si>
  <si>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</si>
  <si>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</si>
  <si>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</si>
  <si>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</si>
  <si>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</si>
  <si>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</si>
  <si>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</si>
  <si>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</si>
  <si>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</si>
  <si>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</si>
  <si>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</si>
  <si>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</si>
  <si>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</si>
  <si>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</si>
  <si>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</si>
  <si>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</si>
  <si>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</si>
  <si>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</si>
  <si>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</si>
  <si>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</si>
  <si>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</si>
  <si>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</si>
  <si>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</si>
  <si>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</si>
  <si>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</si>
  <si>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</si>
  <si>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</si>
  <si>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</si>
  <si>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</si>
  <si>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</si>
  <si>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</si>
  <si>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</si>
  <si>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</si>
  <si>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</si>
  <si>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</si>
  <si>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</si>
  <si>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</si>
  <si>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</si>
  <si>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</si>
  <si>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</si>
  <si>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</si>
  <si>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</si>
  <si>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</si>
  <si>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</si>
  <si>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</si>
  <si>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</si>
  <si>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</si>
  <si>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</si>
  <si>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</si>
  <si>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</si>
  <si>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</si>
  <si>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</si>
  <si>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</si>
  <si>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</si>
  <si>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</si>
  <si>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</si>
  <si>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</si>
  <si>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</si>
  <si>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</si>
  <si>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</si>
  <si>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</si>
  <si>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</si>
  <si>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</si>
  <si>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</si>
  <si>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</si>
  <si>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</si>
  <si>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</si>
  <si>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</si>
  <si>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</si>
  <si>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</si>
  <si>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</si>
  <si>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</si>
  <si>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</si>
  <si>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</si>
  <si>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</si>
  <si>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</si>
  <si>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</si>
  <si>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</si>
  <si>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</si>
  <si>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</si>
  <si>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</si>
  <si>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</si>
  <si>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</si>
  <si>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</si>
  <si>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</si>
  <si>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</si>
  <si>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</si>
  <si>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</si>
  <si>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</si>
  <si>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</si>
  <si>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</si>
  <si>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</si>
  <si>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</si>
  <si>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</si>
  <si>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</si>
  <si>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</si>
  <si>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</si>
  <si>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</si>
  <si>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</si>
  <si>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</si>
  <si>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</si>
  <si>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</si>
  <si>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</si>
  <si>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</si>
  <si>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</si>
  <si>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</si>
  <si>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</si>
  <si>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</si>
  <si>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</si>
  <si>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</si>
  <si>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</si>
  <si>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</si>
  <si>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</si>
  <si>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</si>
  <si>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</si>
  <si>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</si>
  <si>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</si>
  <si>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</si>
  <si>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</si>
  <si>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</si>
  <si>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</si>
  <si>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</si>
  <si>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</si>
  <si>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</si>
  <si>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</si>
  <si>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</si>
  <si>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</si>
  <si>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</si>
  <si>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</si>
  <si>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</si>
  <si>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</si>
  <si>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</si>
  <si>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</si>
  <si>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</si>
  <si>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</si>
  <si>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</si>
  <si>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</si>
  <si>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</si>
  <si>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</si>
  <si>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</si>
  <si>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</si>
  <si>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</si>
  <si>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</si>
  <si>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</si>
  <si>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</si>
  <si>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</si>
  <si>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</si>
  <si>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</si>
  <si>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</si>
  <si>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</si>
  <si>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</si>
  <si>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</si>
  <si>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</si>
  <si>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</si>
  <si>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</si>
  <si>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</si>
  <si>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</si>
  <si>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</si>
  <si>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</si>
  <si>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</si>
  <si>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</si>
  <si>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</si>
  <si>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</si>
  <si>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</si>
  <si>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</si>
  <si>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</si>
  <si>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</si>
  <si>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</si>
  <si>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</si>
  <si>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</si>
  <si>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</si>
  <si>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</si>
  <si>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</si>
  <si>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</si>
  <si>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</si>
  <si>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</si>
  <si>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</si>
  <si>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</si>
  <si>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</si>
  <si>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</si>
  <si>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</si>
  <si>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</si>
  <si>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</si>
  <si>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</si>
  <si>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</si>
  <si>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</si>
  <si>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</si>
  <si>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</si>
  <si>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</si>
  <si>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</si>
  <si>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</si>
  <si>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</si>
  <si>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</si>
  <si>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</si>
  <si>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</si>
  <si>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</si>
  <si>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</si>
  <si>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</si>
  <si>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</si>
  <si>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</si>
  <si>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</si>
  <si>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</si>
  <si>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</si>
  <si>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</si>
  <si>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</si>
  <si>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</si>
  <si>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</si>
  <si>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</si>
  <si>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</si>
  <si>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</si>
  <si>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</si>
  <si>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</si>
  <si>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</si>
  <si>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</si>
  <si>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</si>
  <si>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</si>
  <si>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</si>
  <si>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</si>
  <si>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</si>
  <si>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</si>
  <si>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</si>
  <si>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</si>
  <si>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</si>
  <si>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</si>
  <si>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</si>
  <si>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</si>
  <si>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</si>
  <si>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</si>
  <si>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</si>
  <si>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</si>
  <si>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</si>
  <si>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</si>
  <si>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</si>
  <si>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</si>
  <si>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</si>
  <si>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</si>
  <si>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</si>
  <si>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</si>
  <si>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</si>
  <si>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</si>
  <si>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</si>
  <si>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</si>
  <si>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</si>
  <si>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</si>
  <si>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</si>
  <si>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</si>
  <si>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</si>
  <si>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</si>
  <si>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</si>
  <si>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</si>
  <si>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</si>
  <si>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</si>
  <si>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</si>
  <si>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</si>
  <si>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</si>
  <si>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</si>
  <si>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</si>
  <si>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</si>
  <si>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</si>
  <si>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</si>
  <si>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</si>
  <si>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</si>
  <si>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</si>
  <si>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</si>
  <si>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</si>
  <si>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</si>
  <si>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</si>
  <si>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</si>
  <si>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</si>
  <si>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</si>
  <si>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</si>
  <si>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</si>
  <si>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</si>
  <si>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</si>
  <si>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</si>
  <si>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</si>
  <si>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</si>
  <si>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</si>
  <si>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</si>
  <si>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</si>
  <si>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</si>
  <si>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</si>
  <si>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</si>
  <si>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</si>
  <si>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</si>
  <si>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</si>
  <si>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</si>
  <si>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</si>
  <si>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</si>
  <si>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</si>
  <si>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</si>
  <si>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</si>
  <si>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</si>
  <si>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</si>
  <si>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</si>
  <si>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</si>
  <si>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</si>
  <si>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</si>
  <si>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</si>
  <si>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</si>
  <si>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</si>
  <si>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</si>
  <si>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</si>
  <si>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</si>
  <si>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</si>
  <si>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</si>
  <si>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</si>
  <si>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</si>
  <si>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</si>
  <si>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</si>
  <si>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</si>
  <si>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</si>
  <si>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</si>
  <si>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</si>
  <si>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</si>
  <si>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</si>
  <si>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</si>
  <si>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</si>
  <si>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</si>
  <si>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</si>
  <si>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</si>
  <si>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</si>
  <si>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</si>
  <si>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</si>
  <si>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</si>
  <si>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</si>
  <si>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</si>
  <si>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</si>
  <si>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</si>
  <si>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</si>
  <si>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</si>
  <si>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</si>
  <si>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</si>
  <si>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</si>
  <si>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</si>
  <si>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</si>
  <si>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</si>
  <si>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</si>
  <si>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</si>
  <si>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</si>
  <si>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</si>
  <si>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</si>
  <si>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</si>
  <si>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</si>
  <si>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</si>
  <si>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</si>
  <si>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</si>
  <si>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</si>
  <si>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</si>
  <si>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</si>
  <si>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</si>
  <si>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</si>
  <si>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</si>
  <si>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</si>
  <si>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</si>
  <si>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</si>
  <si>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</si>
  <si>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</si>
  <si>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</si>
  <si>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</si>
  <si>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</si>
  <si>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</si>
  <si>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</si>
  <si>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</si>
  <si>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</si>
  <si>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</si>
  <si>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</si>
  <si>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</si>
  <si>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</si>
  <si>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</si>
  <si>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</si>
  <si>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</si>
  <si>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</si>
  <si>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</si>
  <si>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</si>
  <si>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</si>
  <si>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</si>
  <si>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</si>
  <si>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</si>
  <si>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</si>
  <si>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</si>
  <si>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</si>
  <si>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</si>
  <si>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</si>
  <si>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</si>
  <si>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</si>
  <si>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</si>
  <si>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</si>
  <si>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</si>
  <si>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</si>
  <si>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</si>
  <si>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</si>
  <si>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</si>
  <si>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</si>
  <si>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</si>
  <si>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</si>
  <si>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</si>
  <si>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</si>
  <si>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</si>
  <si>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</si>
  <si>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</si>
  <si>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</si>
  <si>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</si>
  <si>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</si>
  <si>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</si>
  <si>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</si>
  <si>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</si>
  <si>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</si>
  <si>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</si>
  <si>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</si>
  <si>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</si>
  <si>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</si>
  <si>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</si>
  <si>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</si>
  <si>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</si>
  <si>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</si>
  <si>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</si>
  <si>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</si>
  <si>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</si>
  <si>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</si>
  <si>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</si>
  <si>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</si>
  <si>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</si>
  <si>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</si>
  <si>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</si>
  <si>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</si>
  <si>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</si>
  <si>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</si>
  <si>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</si>
  <si>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</si>
  <si>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</si>
  <si>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</si>
  <si>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</si>
  <si>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</si>
  <si>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</si>
  <si>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</si>
  <si>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</si>
  <si>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</si>
  <si>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</si>
  <si>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</si>
  <si>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</si>
  <si>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</si>
  <si>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</si>
  <si>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</si>
  <si>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</si>
  <si>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</si>
  <si>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</si>
  <si>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</si>
  <si>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</si>
  <si>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</si>
  <si>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</si>
  <si>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</si>
  <si>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</si>
  <si>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</si>
  <si>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</si>
  <si>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</si>
  <si>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</si>
  <si>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</si>
  <si>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</si>
  <si>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</si>
  <si>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</si>
  <si>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</si>
  <si>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</si>
  <si>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</si>
  <si>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</si>
  <si>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</si>
  <si>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</si>
  <si>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</si>
  <si>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</si>
  <si>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</si>
  <si>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</si>
  <si>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</si>
  <si>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</si>
  <si>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</si>
  <si>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</si>
  <si>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</si>
  <si>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</si>
  <si>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</si>
  <si>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</si>
  <si>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</si>
  <si>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</si>
  <si>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</si>
  <si>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</si>
  <si>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</si>
  <si>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</si>
  <si>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</si>
  <si>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</si>
  <si>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</si>
  <si>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</si>
  <si>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</si>
  <si>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</si>
  <si>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</si>
  <si>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</si>
  <si>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</si>
  <si>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</si>
  <si>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</si>
  <si>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</si>
  <si>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</si>
  <si>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</si>
  <si>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</si>
  <si>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</si>
  <si>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</si>
  <si>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</si>
  <si>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</si>
  <si>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</si>
  <si>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</si>
  <si>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</si>
  <si>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</si>
  <si>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</si>
  <si>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</si>
  <si>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</si>
  <si>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</si>
  <si>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</si>
  <si>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</si>
  <si>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</si>
  <si>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</si>
  <si>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</si>
  <si>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</si>
  <si>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</si>
  <si>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</si>
  <si>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</si>
  <si>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</si>
  <si>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</si>
  <si>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</si>
  <si>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</si>
  <si>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</si>
  <si>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</si>
  <si>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</si>
  <si>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</si>
  <si>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</si>
  <si>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</si>
  <si>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</si>
  <si>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</si>
  <si>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</si>
  <si>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</si>
  <si>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</si>
  <si>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</si>
  <si>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</si>
  <si>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</si>
  <si>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</si>
  <si>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</si>
  <si>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</si>
  <si>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</si>
  <si>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</si>
  <si>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</si>
  <si>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</si>
  <si>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</si>
  <si>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</si>
  <si>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</si>
  <si>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</si>
  <si>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</si>
  <si>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</si>
  <si>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</si>
  <si>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</si>
  <si>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</si>
  <si>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</si>
  <si>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</si>
  <si>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</si>
  <si>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</si>
  <si>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</si>
  <si>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</si>
  <si>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</si>
  <si>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</si>
  <si>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</si>
  <si>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</si>
  <si>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</si>
  <si>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</si>
  <si>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</si>
  <si>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</si>
  <si>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</si>
  <si>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</si>
  <si>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</si>
  <si>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</si>
  <si>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</si>
  <si>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</si>
  <si>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</si>
  <si>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</si>
  <si>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</si>
  <si>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</si>
  <si>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</si>
  <si>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</si>
  <si>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</si>
  <si>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</si>
  <si>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</si>
  <si>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</si>
  <si>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</si>
  <si>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</si>
  <si>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</si>
  <si>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</si>
  <si>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</si>
  <si>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</si>
  <si>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</si>
  <si>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</si>
  <si>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</si>
  <si>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</si>
  <si>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</si>
  <si>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</si>
  <si>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</si>
  <si>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</si>
  <si>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</si>
  <si>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</si>
  <si>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</si>
  <si>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</si>
  <si>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</si>
  <si>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</si>
  <si>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</si>
  <si>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</si>
  <si>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</si>
  <si>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</si>
  <si>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</si>
  <si>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</si>
  <si>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</si>
  <si>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</si>
  <si>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</si>
  <si>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</si>
  <si>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</si>
  <si>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</si>
  <si>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</si>
  <si>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</si>
  <si>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</si>
  <si>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</si>
  <si>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</si>
  <si>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</si>
  <si>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</si>
  <si>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</si>
  <si>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</si>
  <si>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</si>
  <si>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</si>
  <si>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</si>
  <si>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</si>
  <si>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</si>
  <si>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</si>
  <si>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</si>
  <si>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</si>
  <si>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</si>
  <si>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</si>
  <si>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</si>
  <si>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</si>
  <si>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</si>
  <si>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</si>
  <si>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</si>
  <si>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</si>
  <si>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</si>
  <si>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</si>
  <si>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</si>
  <si>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</si>
  <si>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</si>
  <si>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</si>
  <si>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</si>
  <si>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</si>
  <si>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</si>
  <si>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</si>
  <si>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</si>
  <si>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</si>
  <si>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</si>
  <si>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</si>
  <si>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</si>
  <si>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</si>
  <si>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</si>
  <si>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</si>
  <si>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</si>
  <si>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</si>
  <si>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</si>
  <si>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</si>
  <si>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</si>
  <si>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</si>
  <si>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</si>
  <si>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</si>
  <si>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</si>
  <si>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</si>
  <si>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</si>
  <si>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</si>
  <si>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</si>
  <si>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</si>
  <si>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</si>
  <si>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</si>
  <si>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</si>
  <si>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</si>
  <si>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</si>
  <si>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</si>
  <si>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</si>
  <si>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</si>
  <si>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</si>
  <si>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</si>
  <si>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</si>
  <si>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</si>
  <si>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</si>
  <si>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</si>
  <si>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</si>
  <si>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</si>
  <si>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</si>
  <si>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</si>
  <si>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</si>
  <si>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</si>
  <si>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</si>
  <si>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</si>
  <si>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</si>
  <si>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</si>
  <si>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</si>
  <si>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</si>
  <si>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</si>
  <si>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</si>
  <si>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</si>
  <si>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</si>
  <si>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</si>
  <si>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</si>
  <si>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</si>
  <si>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</si>
  <si>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</si>
  <si>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</si>
  <si>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</si>
  <si>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</si>
  <si>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</si>
  <si>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</si>
  <si>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</si>
  <si>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</si>
  <si>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</si>
  <si>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</si>
  <si>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</si>
  <si>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</si>
  <si>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</si>
  <si>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</si>
  <si>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</si>
  <si>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</si>
  <si>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</si>
  <si>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</si>
  <si>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</si>
  <si>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</si>
  <si>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</si>
  <si>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</si>
  <si>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</si>
  <si>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</si>
  <si>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</si>
  <si>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</si>
  <si>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</si>
  <si>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</si>
  <si>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</si>
  <si>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</si>
  <si>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</si>
  <si>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</si>
  <si>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</si>
  <si>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</si>
  <si>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</si>
  <si>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</si>
  <si>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</si>
  <si>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</si>
  <si>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</si>
  <si>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</si>
  <si>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</si>
  <si>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</si>
  <si>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</si>
  <si>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</si>
  <si>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</si>
  <si>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</si>
  <si>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</si>
  <si>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</si>
  <si>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</si>
  <si>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</si>
  <si>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</si>
  <si>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</si>
  <si>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</si>
  <si>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</si>
  <si>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</si>
  <si>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</si>
  <si>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</si>
  <si>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</si>
  <si>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</si>
  <si>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</si>
  <si>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</si>
  <si>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</si>
  <si>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</si>
  <si>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</si>
  <si>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</si>
  <si>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</si>
  <si>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</si>
  <si>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</si>
  <si>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</si>
  <si>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</si>
  <si>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</si>
  <si>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</si>
  <si>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</si>
  <si>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</si>
  <si>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</si>
  <si>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</si>
  <si>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</si>
  <si>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</si>
  <si>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</si>
  <si>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</si>
  <si>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</si>
  <si>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</si>
  <si>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</si>
  <si>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</si>
  <si>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</si>
  <si>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</si>
  <si>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</si>
  <si>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</si>
  <si>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</si>
  <si>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</si>
  <si>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</si>
  <si>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</si>
  <si>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</si>
  <si>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</si>
  <si>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</si>
  <si>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</si>
  <si>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</si>
  <si>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</si>
  <si>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</si>
  <si>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</si>
  <si>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</si>
  <si>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</si>
  <si>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</si>
  <si>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</si>
  <si>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</si>
  <si>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</si>
  <si>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</si>
  <si>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</si>
  <si>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</si>
  <si>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</si>
  <si>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</si>
  <si>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</si>
  <si>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</si>
  <si>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</si>
  <si>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</si>
  <si>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</si>
  <si>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</si>
  <si>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</si>
  <si>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</si>
  <si>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</si>
  <si>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</si>
  <si>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</si>
  <si>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</si>
  <si>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</si>
  <si>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</si>
  <si>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</si>
  <si>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</si>
  <si>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</si>
  <si>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</si>
  <si>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</si>
  <si>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</si>
  <si>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</si>
  <si>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</si>
  <si>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</si>
  <si>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</si>
  <si>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</si>
  <si>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</si>
  <si>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</si>
  <si>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</si>
  <si>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</si>
  <si>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</si>
  <si>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</si>
  <si>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</si>
  <si>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</si>
  <si>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</si>
  <si>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</si>
  <si>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</si>
  <si>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</si>
  <si>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</si>
  <si>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</si>
  <si>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</si>
  <si>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</si>
  <si>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</si>
  <si>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</si>
  <si>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</si>
  <si>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</si>
  <si>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</si>
  <si>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</si>
  <si>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</si>
  <si>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</si>
  <si>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</si>
  <si>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</si>
  <si>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</si>
  <si>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</si>
  <si>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</si>
  <si>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</si>
  <si>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</si>
  <si>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</si>
  <si>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</si>
  <si>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</si>
  <si>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</si>
  <si>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</si>
  <si>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</si>
  <si>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</si>
  <si>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</si>
  <si>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</si>
  <si>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</si>
  <si>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</si>
  <si>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</si>
  <si>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</si>
  <si>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</si>
  <si>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</si>
  <si>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</si>
  <si>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</si>
  <si>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</si>
  <si>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</si>
  <si>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</si>
  <si>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</si>
  <si>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</si>
  <si>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</si>
  <si>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</si>
  <si>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</si>
  <si>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</si>
  <si>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</si>
  <si>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</si>
  <si>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</si>
  <si>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</si>
  <si>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</si>
  <si>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</si>
  <si>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</si>
  <si>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</si>
  <si>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</si>
  <si>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</si>
  <si>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</si>
  <si>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</si>
  <si>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</si>
  <si>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</si>
  <si>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</si>
  <si>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</si>
  <si>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</si>
  <si>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</si>
  <si>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</si>
  <si>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</si>
  <si>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</si>
  <si>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</si>
  <si>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</si>
  <si>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</si>
  <si>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</si>
  <si>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</si>
  <si>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</si>
  <si>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</si>
  <si>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</si>
  <si>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</si>
  <si>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</si>
  <si>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</si>
  <si>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</si>
  <si>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</si>
  <si>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</si>
  <si>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</si>
  <si>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</si>
  <si>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</si>
  <si>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</si>
  <si>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</si>
  <si>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</si>
  <si>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</si>
  <si>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</si>
  <si>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</si>
  <si>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</si>
  <si>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</si>
  <si>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</si>
  <si>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</si>
  <si>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</si>
  <si>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</si>
  <si>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</si>
  <si>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</si>
  <si>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</si>
  <si>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</si>
  <si>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</si>
  <si>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</si>
  <si>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</si>
  <si>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</si>
  <si>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</si>
  <si>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</si>
  <si>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</si>
  <si>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</si>
  <si>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</si>
  <si>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</si>
  <si>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</si>
  <si>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</si>
  <si>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</si>
  <si>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</si>
  <si>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</si>
  <si>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</si>
  <si>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</si>
  <si>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</si>
  <si>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</si>
  <si>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</si>
  <si>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</si>
  <si>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</si>
  <si>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</si>
  <si>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</si>
  <si>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</si>
  <si>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</si>
  <si>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</si>
  <si>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</si>
  <si>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</si>
  <si>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</si>
  <si>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</si>
  <si>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</si>
  <si>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</si>
  <si>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</si>
  <si>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</si>
  <si>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</si>
  <si>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</si>
  <si>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</si>
  <si>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</si>
  <si>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</si>
  <si>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</si>
  <si>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</si>
  <si>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</si>
  <si>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</si>
  <si>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</si>
  <si>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</si>
  <si>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</si>
  <si>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</si>
  <si>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</si>
  <si>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</si>
  <si>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</si>
  <si>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</si>
  <si>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</si>
  <si>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</si>
  <si>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</si>
  <si>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</si>
  <si>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</si>
  <si>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</si>
  <si>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</si>
  <si>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</si>
  <si>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</si>
  <si>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</si>
  <si>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</si>
  <si>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</si>
  <si>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</si>
  <si>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</si>
  <si>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</si>
  <si>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</si>
  <si>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</si>
  <si>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</si>
  <si>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</si>
  <si>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</si>
  <si>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</si>
  <si>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</si>
  <si>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</si>
  <si>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</si>
  <si>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</si>
  <si>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</si>
  <si>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</si>
  <si>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</si>
  <si>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</si>
  <si>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</si>
  <si>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</si>
  <si>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</si>
  <si>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</si>
  <si>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</si>
  <si>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</si>
  <si>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</si>
  <si>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</si>
  <si>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</si>
  <si>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</si>
  <si>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</si>
  <si>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</si>
  <si>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</si>
  <si>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</si>
  <si>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</si>
  <si>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</si>
  <si>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</si>
  <si>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</si>
  <si>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</si>
  <si>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</si>
  <si>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</si>
  <si>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</si>
  <si>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</si>
  <si>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</si>
  <si>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</si>
  <si>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</si>
  <si>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</si>
  <si>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</si>
  <si>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</si>
  <si>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</si>
  <si>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</si>
  <si>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</si>
  <si>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</si>
  <si>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</si>
  <si>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</si>
  <si>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</si>
  <si>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</si>
  <si>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</si>
  <si>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</si>
  <si>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</si>
  <si>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</si>
  <si>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</si>
  <si>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</si>
  <si>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</si>
  <si>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</si>
  <si>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</si>
  <si>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</si>
  <si>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</si>
  <si>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</si>
  <si>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</si>
  <si>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</si>
  <si>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</si>
  <si>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</si>
  <si>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</si>
  <si>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</si>
  <si>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</si>
  <si>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</si>
  <si>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</si>
  <si>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</si>
  <si>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</si>
  <si>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</si>
  <si>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</si>
  <si>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</si>
  <si>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</si>
  <si>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</si>
  <si>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</si>
  <si>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</si>
  <si>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</si>
  <si>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</si>
  <si>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</si>
  <si>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</si>
  <si>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</si>
  <si>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</si>
  <si>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</si>
  <si>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</si>
  <si>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</si>
  <si>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</si>
  <si>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</si>
  <si>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</si>
  <si>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</si>
  <si>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</si>
  <si>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</si>
  <si>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</si>
  <si>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</si>
  <si>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</si>
  <si>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</si>
  <si>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</si>
  <si>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</si>
  <si>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</si>
  <si>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</si>
  <si>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</si>
  <si>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</si>
  <si>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</si>
  <si>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</si>
  <si>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</si>
  <si>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</si>
  <si>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</si>
  <si>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</si>
  <si>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</si>
  <si>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</si>
  <si>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</si>
  <si>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</si>
  <si>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</si>
  <si>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</si>
  <si>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</si>
  <si>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</si>
  <si>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</si>
  <si>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</si>
  <si>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</si>
  <si>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</si>
  <si>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</si>
  <si>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</si>
  <si>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</si>
  <si>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</si>
  <si>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</si>
  <si>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</si>
  <si>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</si>
  <si>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</si>
  <si>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</si>
  <si>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</si>
  <si>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</si>
  <si>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</si>
  <si>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</si>
  <si>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</si>
  <si>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</si>
  <si>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</si>
  <si>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</si>
  <si>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</si>
  <si>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</si>
  <si>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</si>
  <si>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</si>
  <si>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</si>
  <si>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</si>
  <si>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</si>
  <si>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</si>
  <si>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</si>
  <si>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</si>
  <si>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</si>
  <si>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</si>
  <si>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</si>
  <si>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</si>
  <si>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</si>
  <si>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</si>
  <si>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</si>
  <si>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</si>
  <si>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</si>
  <si>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</si>
  <si>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</si>
  <si>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</si>
  <si>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</si>
  <si>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</si>
  <si>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</si>
  <si>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</si>
  <si>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</si>
  <si>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</si>
  <si>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</si>
  <si>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</si>
  <si>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</si>
  <si>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</si>
  <si>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</si>
  <si>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</si>
  <si>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</si>
  <si>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</si>
  <si>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</si>
  <si>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</si>
  <si>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</si>
  <si>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</si>
  <si>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</si>
  <si>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</si>
  <si>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</si>
  <si>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</si>
  <si>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</si>
  <si>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</si>
  <si>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</si>
  <si>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</si>
  <si>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</si>
  <si>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</si>
  <si>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</si>
  <si>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</si>
  <si>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</si>
  <si>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</si>
  <si>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</si>
  <si>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</si>
  <si>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</si>
  <si>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</si>
  <si>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</si>
  <si>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</si>
  <si>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</si>
  <si>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</si>
  <si>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</si>
  <si>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</si>
  <si>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</si>
  <si>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</si>
  <si>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</si>
  <si>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</si>
  <si>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</si>
  <si>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</si>
  <si>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</si>
  <si>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</si>
  <si>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</si>
  <si>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</si>
  <si>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</si>
  <si>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</si>
  <si>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</si>
  <si>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</si>
  <si>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</si>
  <si>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</si>
  <si>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</si>
  <si>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</si>
  <si>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</si>
  <si>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</si>
  <si>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</si>
  <si>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</si>
  <si>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</si>
  <si>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</si>
  <si>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</si>
  <si>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</si>
  <si>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</si>
  <si>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</si>
  <si>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</si>
  <si>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</si>
  <si>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</si>
  <si>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</si>
  <si>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</si>
  <si>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</si>
  <si>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</si>
  <si>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</si>
  <si>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</si>
  <si>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</si>
  <si>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</si>
  <si>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</si>
  <si>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</si>
  <si>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</si>
  <si>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</si>
  <si>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</si>
  <si>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</si>
  <si>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</si>
  <si>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</si>
  <si>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</si>
  <si>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</si>
  <si>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</si>
  <si>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</si>
  <si>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</si>
  <si>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</si>
  <si>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</si>
  <si>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</si>
  <si>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</si>
  <si>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</si>
  <si>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</si>
  <si>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</si>
  <si>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</si>
  <si>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</si>
  <si>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</si>
  <si>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</si>
  <si>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</si>
  <si>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</si>
  <si>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</si>
  <si>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</si>
  <si>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</si>
  <si>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</si>
  <si>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</si>
  <si>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</si>
  <si>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</si>
  <si>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</si>
  <si>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</si>
  <si>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</si>
  <si>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</si>
  <si>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</si>
  <si>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</si>
  <si>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</si>
  <si>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</si>
  <si>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</si>
  <si>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</si>
  <si>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</si>
  <si>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</si>
  <si>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</si>
  <si>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</si>
  <si>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</si>
  <si>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</si>
  <si>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</si>
  <si>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</si>
  <si>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</si>
  <si>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</si>
  <si>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</si>
  <si>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</si>
  <si>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</si>
  <si>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</si>
  <si>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</si>
  <si>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</si>
  <si>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</si>
  <si>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</si>
  <si>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</si>
  <si>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</si>
  <si>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</si>
  <si>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</si>
  <si>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</si>
  <si>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</si>
  <si>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</si>
  <si>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</si>
  <si>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</si>
  <si>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</si>
  <si>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</si>
  <si>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</si>
  <si>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</si>
  <si>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</si>
  <si>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</si>
  <si>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</si>
  <si>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</si>
  <si>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</si>
  <si>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</si>
  <si>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</si>
  <si>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</si>
  <si>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</si>
  <si>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</si>
  <si>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</si>
  <si>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</si>
  <si>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</si>
  <si>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</si>
  <si>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</si>
  <si>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</si>
  <si>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</si>
  <si>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</si>
  <si>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</si>
  <si>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</si>
  <si>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</si>
  <si>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</si>
  <si>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</si>
  <si>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</si>
  <si>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</si>
  <si>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</si>
  <si>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</si>
  <si>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</si>
  <si>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</si>
  <si>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</si>
  <si>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</si>
  <si>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</si>
  <si>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</si>
  <si>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</si>
  <si>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</si>
  <si>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</si>
  <si>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</si>
  <si>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</si>
  <si>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</si>
  <si>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</si>
  <si>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</si>
  <si>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</si>
  <si>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</si>
  <si>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</si>
  <si>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</si>
  <si>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</si>
  <si>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</si>
  <si>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</si>
  <si>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</si>
  <si>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</si>
  <si>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</si>
  <si>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</si>
  <si>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</si>
  <si>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</si>
  <si>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</si>
  <si>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</si>
  <si>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</si>
  <si>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</si>
  <si>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</si>
  <si>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</si>
  <si>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</si>
  <si>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</si>
  <si>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</si>
  <si>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</si>
  <si>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</si>
  <si>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</si>
  <si>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</si>
  <si>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</si>
  <si>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</si>
  <si>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</si>
  <si>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</si>
  <si>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</si>
  <si>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</si>
  <si>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</si>
  <si>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</si>
  <si>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</si>
  <si>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</si>
  <si>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</si>
  <si>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</si>
  <si>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</si>
  <si>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</si>
  <si>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</si>
  <si>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</si>
  <si>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</si>
  <si>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</si>
  <si>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</si>
  <si>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</si>
  <si>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</si>
  <si>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</si>
  <si>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</si>
  <si>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</si>
  <si>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</si>
  <si>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</si>
  <si>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</si>
  <si>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</si>
  <si>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</si>
  <si>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</si>
  <si>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</si>
  <si>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</si>
  <si>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</si>
  <si>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</si>
  <si>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</si>
  <si>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</si>
  <si>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</si>
  <si>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</si>
  <si>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</si>
  <si>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</si>
  <si>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</si>
  <si>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</si>
  <si>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</si>
  <si>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</si>
  <si>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</si>
  <si>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</si>
  <si>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</si>
  <si>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</si>
  <si>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</si>
  <si>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</si>
  <si>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</si>
  <si>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</si>
  <si>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</si>
  <si>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</si>
  <si>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</si>
  <si>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</si>
  <si>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</si>
  <si>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</si>
  <si>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</si>
  <si>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</si>
  <si>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</si>
  <si>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</si>
  <si>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</si>
  <si>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</si>
  <si>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</si>
  <si>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</si>
  <si>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</si>
  <si>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</si>
  <si>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</si>
  <si>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</si>
  <si>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</si>
  <si>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</si>
  <si>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</si>
  <si>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</si>
  <si>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</si>
  <si>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</si>
  <si>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</si>
  <si>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</si>
  <si>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</si>
  <si>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</si>
  <si>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</si>
  <si>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</si>
  <si>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</si>
  <si>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</si>
  <si>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</si>
  <si>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</si>
  <si>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</si>
  <si>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</si>
  <si>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</si>
  <si>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</si>
  <si>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</si>
  <si>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</si>
  <si>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</si>
  <si>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</si>
  <si>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</si>
  <si>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</si>
  <si>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</si>
  <si>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</si>
  <si>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</si>
  <si>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</si>
  <si>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</si>
  <si>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</si>
  <si>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</si>
  <si>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</si>
  <si>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</si>
  <si>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</si>
  <si>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</si>
  <si>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</si>
  <si>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</si>
  <si>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</si>
  <si>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</si>
  <si>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</si>
  <si>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</si>
  <si>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</si>
  <si>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</si>
  <si>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</si>
  <si>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</si>
  <si>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</si>
  <si>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</si>
  <si>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</si>
  <si>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</si>
  <si>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</si>
  <si>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</si>
  <si>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</si>
  <si>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</si>
  <si>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</si>
  <si>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</si>
  <si>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</si>
  <si>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</si>
  <si>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</si>
  <si>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</si>
  <si>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</si>
  <si>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</si>
  <si>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</si>
  <si>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</si>
  <si>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</si>
  <si>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</si>
  <si>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</si>
  <si>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</si>
  <si>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</si>
  <si>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</si>
  <si>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</si>
  <si>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</si>
  <si>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</si>
  <si>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</si>
  <si>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</si>
  <si>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</si>
  <si>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</si>
  <si>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</si>
  <si>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</si>
  <si>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</si>
  <si>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</si>
  <si>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</si>
  <si>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</si>
  <si>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</si>
  <si>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</si>
  <si>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</si>
  <si>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</si>
  <si>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</si>
  <si>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</si>
  <si>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</si>
  <si>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</si>
  <si>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</si>
  <si>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</si>
  <si>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</si>
  <si>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</si>
  <si>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</si>
  <si>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</si>
  <si>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</si>
  <si>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</si>
  <si>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</si>
  <si>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</si>
  <si>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</si>
  <si>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</si>
  <si>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</si>
  <si>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</si>
  <si>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</si>
  <si>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</si>
  <si>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</si>
  <si>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</si>
  <si>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</si>
  <si>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</si>
  <si>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</si>
  <si>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</si>
  <si>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</si>
  <si>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</si>
  <si>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</si>
  <si>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</si>
  <si>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</si>
  <si>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</si>
  <si>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</si>
  <si>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</si>
  <si>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</si>
  <si>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</si>
  <si>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</si>
  <si>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</si>
  <si>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</si>
  <si>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</si>
  <si>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</si>
  <si>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</si>
  <si>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</si>
  <si>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</si>
  <si>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</si>
  <si>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</si>
  <si>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</si>
  <si>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</si>
  <si>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</si>
  <si>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</si>
  <si>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</si>
  <si>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</si>
  <si>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</si>
  <si>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</si>
  <si>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</si>
  <si>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</si>
  <si>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</si>
  <si>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</si>
  <si>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</si>
  <si>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</si>
  <si>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</si>
  <si>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</si>
  <si>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</si>
  <si>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</si>
  <si>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</si>
  <si>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</si>
  <si>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</si>
  <si>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</si>
  <si>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</si>
  <si>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</si>
  <si>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</si>
  <si>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</si>
  <si>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</si>
  <si>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</si>
  <si>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</si>
  <si>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</si>
  <si>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</si>
  <si>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</si>
  <si>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</si>
  <si>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</si>
  <si>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</si>
  <si>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</si>
  <si>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</si>
  <si>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</si>
  <si>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</si>
  <si>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</si>
  <si>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</si>
  <si>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</si>
  <si>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</si>
  <si>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</si>
  <si>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</si>
  <si>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</si>
  <si>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</si>
  <si>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</si>
  <si>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</si>
  <si>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</si>
  <si>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</si>
  <si>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</si>
  <si>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</si>
  <si>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</si>
  <si>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</si>
  <si>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</si>
  <si>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</si>
  <si>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</si>
  <si>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</si>
  <si>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</si>
  <si>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</si>
  <si>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</si>
  <si>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</si>
  <si>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</si>
  <si>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</si>
  <si>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</si>
  <si>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</si>
  <si>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</si>
  <si>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</si>
  <si>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</si>
  <si>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</si>
  <si>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</si>
  <si>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</si>
  <si>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</si>
  <si>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</si>
  <si>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</si>
  <si>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</si>
  <si>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</si>
  <si>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</si>
  <si>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</si>
  <si>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</si>
  <si>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</si>
  <si>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</si>
  <si>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</si>
  <si>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</si>
  <si>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</si>
  <si>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</si>
  <si>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</si>
  <si>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</si>
  <si>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</si>
  <si>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</si>
  <si>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</si>
  <si>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</si>
  <si>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</si>
  <si>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</si>
  <si>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</si>
  <si>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</si>
  <si>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</si>
  <si>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</si>
  <si>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</si>
  <si>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</si>
  <si>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</si>
  <si>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</si>
  <si>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</si>
  <si>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</si>
  <si>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</si>
  <si>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</si>
  <si>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</si>
  <si>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</si>
  <si>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</si>
  <si>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</si>
  <si>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</si>
  <si>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</si>
  <si>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</si>
  <si>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</si>
  <si>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</si>
  <si>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</si>
  <si>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</si>
  <si>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</si>
  <si>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</si>
  <si>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</si>
  <si>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</si>
  <si>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</si>
  <si>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</si>
  <si>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</si>
  <si>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</si>
  <si>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</si>
  <si>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</si>
  <si>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</si>
  <si>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</si>
  <si>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</si>
  <si>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</si>
  <si>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</si>
  <si>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</si>
  <si>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</si>
  <si>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</si>
  <si>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</si>
  <si>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</si>
  <si>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</si>
  <si>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</si>
  <si>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</si>
  <si>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</si>
  <si>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</si>
  <si>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</si>
  <si>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</si>
  <si>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</si>
  <si>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</si>
  <si>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</si>
  <si>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</si>
  <si>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</si>
  <si>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</si>
  <si>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</si>
  <si>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</si>
  <si>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</si>
  <si>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</si>
  <si>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</si>
  <si>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</si>
  <si>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</si>
  <si>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</si>
  <si>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</si>
  <si>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</si>
  <si>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</si>
  <si>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</si>
  <si>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</si>
  <si>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</si>
  <si>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</si>
  <si>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</si>
  <si>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</si>
  <si>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</si>
  <si>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</si>
  <si>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</si>
  <si>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</si>
  <si>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</si>
  <si>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</si>
  <si>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</si>
  <si>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</si>
  <si>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</si>
  <si>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</si>
  <si>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</si>
  <si>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</si>
  <si>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</si>
  <si>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</si>
  <si>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</si>
  <si>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</si>
  <si>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</si>
  <si>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</si>
  <si>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</si>
  <si>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</si>
  <si>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</si>
  <si>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</si>
  <si>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</si>
  <si>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</si>
  <si>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</si>
  <si>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</si>
  <si>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</si>
  <si>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</si>
  <si>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</si>
  <si>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</si>
  <si>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</si>
  <si>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</si>
  <si>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</si>
  <si>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</si>
  <si>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</si>
  <si>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</si>
  <si>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</si>
  <si>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</si>
  <si>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</si>
  <si>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</si>
  <si>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</si>
  <si>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</si>
  <si>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</si>
  <si>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</si>
  <si>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</si>
  <si>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</si>
  <si>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</si>
  <si>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</si>
  <si>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</si>
  <si>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</si>
  <si>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</si>
  <si>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</si>
  <si>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</si>
  <si>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</si>
  <si>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</si>
  <si>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</si>
  <si>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</si>
  <si>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</si>
  <si>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</si>
  <si>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</si>
  <si>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</si>
  <si>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</si>
  <si>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</si>
  <si>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</si>
  <si>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</si>
  <si>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</si>
  <si>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</si>
  <si>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</si>
  <si>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</si>
  <si>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</si>
  <si>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</si>
  <si>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</si>
  <si>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</si>
  <si>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</si>
  <si>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</si>
  <si>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</si>
  <si>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</si>
  <si>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</si>
  <si>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</si>
  <si>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</si>
  <si>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</si>
  <si>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</si>
  <si>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</si>
  <si>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</si>
  <si>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</si>
  <si>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</si>
  <si>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</si>
  <si>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</si>
  <si>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</si>
  <si>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</si>
  <si>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</si>
  <si>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</si>
  <si>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</si>
  <si>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</si>
  <si>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</si>
  <si>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</si>
  <si>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</si>
  <si>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</si>
  <si>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</si>
  <si>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</si>
  <si>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</si>
  <si>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</si>
  <si>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</si>
  <si>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</si>
  <si>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</si>
  <si>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</si>
  <si>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</si>
  <si>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</si>
  <si>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</si>
  <si>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</si>
  <si>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</si>
  <si>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</si>
  <si>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</si>
  <si>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</si>
  <si>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</si>
  <si>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</si>
  <si>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</si>
  <si>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</si>
  <si>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</si>
  <si>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</si>
  <si>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</si>
  <si>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</si>
  <si>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</si>
  <si>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</si>
  <si>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</si>
  <si>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</si>
  <si>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</si>
  <si>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</si>
  <si>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</si>
  <si>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</si>
  <si>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</si>
  <si>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</si>
  <si>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</si>
  <si>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</si>
  <si>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</si>
  <si>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</si>
  <si>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</si>
  <si>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</si>
  <si>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</si>
  <si>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</si>
  <si>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</si>
  <si>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</si>
  <si>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</si>
  <si>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</si>
  <si>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</si>
  <si>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</si>
  <si>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</si>
  <si>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</si>
  <si>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</si>
  <si>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</si>
  <si>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</si>
  <si>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</si>
  <si>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</si>
  <si>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</si>
  <si>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</si>
  <si>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</si>
  <si>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</si>
  <si>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</si>
  <si>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</si>
  <si>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</si>
  <si>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</si>
  <si>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</si>
  <si>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</si>
  <si>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</si>
  <si>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</si>
  <si>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</si>
  <si>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</si>
  <si>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</si>
  <si>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</si>
  <si>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</si>
  <si>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</si>
  <si>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</si>
  <si>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</si>
  <si>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</si>
  <si>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</si>
  <si>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</si>
  <si>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</si>
  <si>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</si>
  <si>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</si>
  <si>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</si>
  <si>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</si>
  <si>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</si>
  <si>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</si>
  <si>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</si>
  <si>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</si>
  <si>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</si>
  <si>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</si>
  <si>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</si>
  <si>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</si>
  <si>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</si>
  <si>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</si>
  <si>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</si>
  <si>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</si>
  <si>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</si>
  <si>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</si>
  <si>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</si>
  <si>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</si>
  <si>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</si>
  <si>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</si>
  <si>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</si>
  <si>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</si>
  <si>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</si>
  <si>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</si>
  <si>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</si>
  <si>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</si>
  <si>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</si>
  <si>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</si>
  <si>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</si>
  <si>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</si>
  <si>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</si>
  <si>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</si>
  <si>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</si>
  <si>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</si>
  <si>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</si>
  <si>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</si>
  <si>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</si>
  <si>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</si>
  <si>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</si>
  <si>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</si>
  <si>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</si>
  <si>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</si>
  <si>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</si>
  <si>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</si>
  <si>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</si>
  <si>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</si>
  <si>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</si>
  <si>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</si>
  <si>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</si>
  <si>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</si>
  <si>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</si>
  <si>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</si>
  <si>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</si>
  <si>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</si>
  <si>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</si>
  <si>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</si>
  <si>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</si>
  <si>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</si>
  <si>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</si>
  <si>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</si>
  <si>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</si>
  <si>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</si>
  <si>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</si>
  <si>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</si>
  <si>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</si>
  <si>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</si>
  <si>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</si>
  <si>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</si>
  <si>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</si>
  <si>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</si>
  <si>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</si>
  <si>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</si>
  <si>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</si>
  <si>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</si>
  <si>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</si>
  <si>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</si>
  <si>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</si>
  <si>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</si>
  <si>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</si>
  <si>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</si>
  <si>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</si>
  <si>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</si>
  <si>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</si>
  <si>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</si>
  <si>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</si>
  <si>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</si>
  <si>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</si>
  <si>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</si>
  <si>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</si>
  <si>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</si>
  <si>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</si>
  <si>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</si>
  <si>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</si>
  <si>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</si>
  <si>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</si>
  <si>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</si>
  <si>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</si>
  <si>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</si>
  <si>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</si>
  <si>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</si>
  <si>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</si>
  <si>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</si>
  <si>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</si>
  <si>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</si>
  <si>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</si>
  <si>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</si>
  <si>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</si>
  <si>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</si>
  <si>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</si>
  <si>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</si>
  <si>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</si>
  <si>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</si>
  <si>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</si>
  <si>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</si>
  <si>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</si>
  <si>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</si>
  <si>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</si>
  <si>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</si>
  <si>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</si>
  <si>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</si>
  <si>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</si>
  <si>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</si>
  <si>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</si>
  <si>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</si>
  <si>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</si>
  <si>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</si>
  <si>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</si>
  <si>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</si>
  <si>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</si>
  <si>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</si>
  <si>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</si>
  <si>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</si>
  <si>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</si>
  <si>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</si>
  <si>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</si>
  <si>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</si>
  <si>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</si>
  <si>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</si>
  <si>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</si>
  <si>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</si>
  <si>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</si>
  <si>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</si>
  <si>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</si>
  <si>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</si>
  <si>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</si>
  <si>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</si>
  <si>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</si>
  <si>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</si>
  <si>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</si>
  <si>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</si>
  <si>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</si>
  <si>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</si>
  <si>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</si>
  <si>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</si>
  <si>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</si>
  <si>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</si>
  <si>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</si>
  <si>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</si>
  <si>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</si>
  <si>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</si>
  <si>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</si>
  <si>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</si>
  <si>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</si>
  <si>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</si>
  <si>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</si>
  <si>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</si>
  <si>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</si>
  <si>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</si>
  <si>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</si>
  <si>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</si>
  <si>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</si>
  <si>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</si>
  <si>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</si>
  <si>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</si>
  <si>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</si>
  <si>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</si>
  <si>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</si>
  <si>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</si>
  <si>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</si>
  <si>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</si>
  <si>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</si>
  <si>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</si>
  <si>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</si>
  <si>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</si>
  <si>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</si>
  <si>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</si>
  <si>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</si>
  <si>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</si>
  <si>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</si>
  <si>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</si>
  <si>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</si>
  <si>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</si>
  <si>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</si>
  <si>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</si>
  <si>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</si>
  <si>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</si>
  <si>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</si>
  <si>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</si>
  <si>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</si>
  <si>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</si>
  <si>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</si>
  <si>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</si>
  <si>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</si>
  <si>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</si>
  <si>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</si>
  <si>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</si>
  <si>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</si>
  <si>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</si>
  <si>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</si>
  <si>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</si>
  <si>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</si>
  <si>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</si>
  <si>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</si>
  <si>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</si>
  <si>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</si>
  <si>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</si>
  <si>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</si>
  <si>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</si>
  <si>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</si>
  <si>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</si>
  <si>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</si>
  <si>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</si>
  <si>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</si>
  <si>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</si>
  <si>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</si>
  <si>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</si>
  <si>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</si>
  <si>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</si>
  <si>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</si>
  <si>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</si>
  <si>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</si>
  <si>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</si>
  <si>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</si>
  <si>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</si>
  <si>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</si>
  <si>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</si>
  <si>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</si>
  <si>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</si>
  <si>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</si>
  <si>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</si>
  <si>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</si>
  <si>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</si>
  <si>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</si>
  <si>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</si>
  <si>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</si>
  <si>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</si>
  <si>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</si>
  <si>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</si>
  <si>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</si>
  <si>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</si>
  <si>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</si>
  <si>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</si>
  <si>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</si>
  <si>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</si>
  <si>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</si>
  <si>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</si>
  <si>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</si>
  <si>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</si>
  <si>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</si>
  <si>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</si>
  <si>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</si>
  <si>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</si>
  <si>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</si>
  <si>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</si>
  <si>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</si>
  <si>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</si>
  <si>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</si>
  <si>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</si>
  <si>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</si>
  <si>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</si>
  <si>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</si>
  <si>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</si>
  <si>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</si>
  <si>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</si>
  <si>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</si>
  <si>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</si>
  <si>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</si>
  <si>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</si>
  <si>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</si>
  <si>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</si>
  <si>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</si>
  <si>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</si>
  <si>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</si>
  <si>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</si>
  <si>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</si>
  <si>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</si>
  <si>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</si>
  <si>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</si>
  <si>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</si>
  <si>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</si>
  <si>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</si>
  <si>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</si>
  <si>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</si>
  <si>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</si>
  <si>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</si>
  <si>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</si>
  <si>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</si>
  <si>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</si>
  <si>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</si>
  <si>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</si>
  <si>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</si>
  <si>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</si>
  <si>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</si>
  <si>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</si>
  <si>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</si>
  <si>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</si>
  <si>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</si>
  <si>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</si>
  <si>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</si>
  <si>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</si>
  <si>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</si>
  <si>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</si>
  <si>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</si>
  <si>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</si>
  <si>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</si>
  <si>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</si>
  <si>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</si>
  <si>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</si>
  <si>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</si>
  <si>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</si>
  <si>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</si>
  <si>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</si>
  <si>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</si>
  <si>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</si>
  <si>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</si>
  <si>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</si>
  <si>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</si>
  <si>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</si>
  <si>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</si>
  <si>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</si>
  <si>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</si>
  <si>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</si>
  <si>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</si>
  <si>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</si>
  <si>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</si>
  <si>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</si>
  <si>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</si>
  <si>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</si>
  <si>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</si>
  <si>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</si>
  <si>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</si>
  <si>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</si>
  <si>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</si>
  <si>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</si>
  <si>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</si>
  <si>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</si>
  <si>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</si>
  <si>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</si>
  <si>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</si>
  <si>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</si>
  <si>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</si>
  <si>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</si>
  <si>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</si>
  <si>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</si>
  <si>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</si>
  <si>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</si>
  <si>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</si>
  <si>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</si>
  <si>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</si>
  <si>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</si>
  <si>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</si>
  <si>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</si>
  <si>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</si>
  <si>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</si>
  <si>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</si>
  <si>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</si>
  <si>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</si>
  <si>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</si>
  <si>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</si>
  <si>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</si>
  <si>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</si>
  <si>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</si>
  <si>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</si>
  <si>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</si>
  <si>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</si>
  <si>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</si>
  <si>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</si>
  <si>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</si>
  <si>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</si>
  <si>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</si>
  <si>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</si>
  <si>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</si>
  <si>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</si>
  <si>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</si>
  <si>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</si>
  <si>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</si>
  <si>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</si>
  <si>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</si>
  <si>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</si>
  <si>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</si>
  <si>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</si>
  <si>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</si>
  <si>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</si>
  <si>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</si>
  <si>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</si>
  <si>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</si>
  <si>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</si>
  <si>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</si>
  <si>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</si>
  <si>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</si>
  <si>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</si>
  <si>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</si>
  <si>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</si>
  <si>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</si>
  <si>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</si>
  <si>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</si>
  <si>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</si>
  <si>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</si>
  <si>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</si>
  <si>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</si>
  <si>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</si>
  <si>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</si>
  <si>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</si>
  <si>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</si>
  <si>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</si>
  <si>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</si>
  <si>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</si>
  <si>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</si>
  <si>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</si>
  <si>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</si>
  <si>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</si>
  <si>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</si>
  <si>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</si>
  <si>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</si>
  <si>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</si>
  <si>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</si>
  <si>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</si>
  <si>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</si>
  <si>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</si>
  <si>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</si>
  <si>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</si>
  <si>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</si>
  <si>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</si>
  <si>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</si>
  <si>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</si>
  <si>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</si>
  <si>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</si>
  <si>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</si>
  <si>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</si>
  <si>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</si>
  <si>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</si>
  <si>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</si>
  <si>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</si>
  <si>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</si>
  <si>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</si>
  <si>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</si>
  <si>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</si>
  <si>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</si>
  <si>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</si>
  <si>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</si>
  <si>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</si>
  <si>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</si>
  <si>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</si>
  <si>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</si>
  <si>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</si>
  <si>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</si>
  <si>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</si>
  <si>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</si>
  <si>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</si>
  <si>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</si>
  <si>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</si>
  <si>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</si>
  <si>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</si>
  <si>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</si>
  <si>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</si>
  <si>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</si>
  <si>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</si>
  <si>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</si>
  <si>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</si>
  <si>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</si>
  <si>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</si>
  <si>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</si>
  <si>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</si>
  <si>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</si>
  <si>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</si>
  <si>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</si>
  <si>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</si>
  <si>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</si>
  <si>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</si>
  <si>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</si>
  <si>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</si>
  <si>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</si>
  <si>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</si>
  <si>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</si>
  <si>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</si>
  <si>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</si>
  <si>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</si>
  <si>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</si>
  <si>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</si>
  <si>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</si>
  <si>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</si>
  <si>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</si>
  <si>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</si>
  <si>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</si>
  <si>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</si>
  <si>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</si>
  <si>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</si>
  <si>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</si>
  <si>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</si>
  <si>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</si>
  <si>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</si>
  <si>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</si>
  <si>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</si>
  <si>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</si>
  <si>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</si>
  <si>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</si>
  <si>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</si>
  <si>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</si>
  <si>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</si>
  <si>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</si>
  <si>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</si>
  <si>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</si>
  <si>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</si>
  <si>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</si>
  <si>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</si>
  <si>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</si>
  <si>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</si>
  <si>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</si>
  <si>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</si>
  <si>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</si>
  <si>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</si>
  <si>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</si>
  <si>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</si>
  <si>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</si>
  <si>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</si>
  <si>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</si>
  <si>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</si>
  <si>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</si>
  <si>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</si>
  <si>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</si>
  <si>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</si>
  <si>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</si>
  <si>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</si>
  <si>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</si>
  <si>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</si>
  <si>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</si>
  <si>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</si>
  <si>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</si>
  <si>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</si>
  <si>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</si>
  <si>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</si>
  <si>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</si>
  <si>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</si>
  <si>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</si>
  <si>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</si>
  <si>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</si>
  <si>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</si>
  <si>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</si>
  <si>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</si>
  <si>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</si>
  <si>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</si>
  <si>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</si>
  <si>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</si>
  <si>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</si>
  <si>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</si>
  <si>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</si>
  <si>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</si>
  <si>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</si>
  <si>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</si>
  <si>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</si>
  <si>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</si>
  <si>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</si>
  <si>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</si>
  <si>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</si>
  <si>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</si>
  <si>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</si>
  <si>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</si>
  <si>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</si>
  <si>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</si>
  <si>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</si>
  <si>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</si>
  <si>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</si>
  <si>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</si>
  <si>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</si>
  <si>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</si>
  <si>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</si>
  <si>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</si>
  <si>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</si>
  <si>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</si>
  <si>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</si>
  <si>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</si>
  <si>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</si>
  <si>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</si>
  <si>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</si>
  <si>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</si>
  <si>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</si>
  <si>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</si>
  <si>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</si>
  <si>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</si>
  <si>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</si>
  <si>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</si>
  <si>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</si>
  <si>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</si>
  <si>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</si>
  <si>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</si>
  <si>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</si>
  <si>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</si>
  <si>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</si>
  <si>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</si>
  <si>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</si>
  <si>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</si>
  <si>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</si>
  <si>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</si>
  <si>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</si>
  <si>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</si>
  <si>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</si>
  <si>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</si>
  <si>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</si>
  <si>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</si>
  <si>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</si>
  <si>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</si>
  <si>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</si>
  <si>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</si>
  <si>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</si>
  <si>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</si>
  <si>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</si>
  <si>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</si>
  <si>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</si>
  <si>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</si>
  <si>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</si>
  <si>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</si>
  <si>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</si>
  <si>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</si>
  <si>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</si>
  <si>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</si>
  <si>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</si>
  <si>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</si>
  <si>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</si>
  <si>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</si>
  <si>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</si>
  <si>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</si>
  <si>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</si>
  <si>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</si>
  <si>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</si>
  <si>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</si>
  <si>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</si>
  <si>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</si>
  <si>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</si>
  <si>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</si>
  <si>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</si>
  <si>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</si>
  <si>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</si>
  <si>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</si>
  <si>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</si>
  <si>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</si>
  <si>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</si>
  <si>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</si>
  <si>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</si>
  <si>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</si>
  <si>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</si>
  <si>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</si>
  <si>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</si>
  <si>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</si>
  <si>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</si>
  <si>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</si>
  <si>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</si>
  <si>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</si>
  <si>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</si>
  <si>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</si>
  <si>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</si>
  <si>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</si>
  <si>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</si>
  <si>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</si>
  <si>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</si>
  <si>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</si>
  <si>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</si>
  <si>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</si>
  <si>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</si>
  <si>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</si>
  <si>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</si>
  <si>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</si>
  <si>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</si>
  <si>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</si>
  <si>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</si>
  <si>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</si>
  <si>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</si>
  <si>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</si>
  <si>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</si>
  <si>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</si>
  <si>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</si>
  <si>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</si>
  <si>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</si>
  <si>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</si>
  <si>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</si>
  <si>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</si>
  <si>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</si>
  <si>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</si>
  <si>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</si>
  <si>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</si>
  <si>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</si>
  <si>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</si>
  <si>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</si>
  <si>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</si>
  <si>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</si>
  <si>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</si>
  <si>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</si>
  <si>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</si>
  <si>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</si>
  <si>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</si>
  <si>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</si>
  <si>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</si>
  <si>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</si>
  <si>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</si>
  <si>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</si>
  <si>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</si>
  <si>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</si>
  <si>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</si>
  <si>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</si>
  <si>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</si>
  <si>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</si>
  <si>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</si>
  <si>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</si>
  <si>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</si>
  <si>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</si>
  <si>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</si>
  <si>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</si>
  <si>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</si>
  <si>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</si>
  <si>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</si>
  <si>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</si>
  <si>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</si>
  <si>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</si>
  <si>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</si>
  <si>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</si>
  <si>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</si>
  <si>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</si>
  <si>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</si>
  <si>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</si>
  <si>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</si>
  <si>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</si>
  <si>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</si>
  <si>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</si>
  <si>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</si>
  <si>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</si>
  <si>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</si>
  <si>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</si>
  <si>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</si>
  <si>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</si>
  <si>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</si>
  <si>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</si>
  <si>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</si>
  <si>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</si>
  <si>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</si>
  <si>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</si>
  <si>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</si>
  <si>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</si>
  <si>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</si>
  <si>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</si>
  <si>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</si>
  <si>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</si>
  <si>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</si>
  <si>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</si>
  <si>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</si>
  <si>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</si>
  <si>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</si>
  <si>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</si>
  <si>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</si>
  <si>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</si>
  <si>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</si>
  <si>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</si>
  <si>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</si>
  <si>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</si>
  <si>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</si>
  <si>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</si>
  <si>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</si>
  <si>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</si>
  <si>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</si>
  <si>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</si>
  <si>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</si>
  <si>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</si>
  <si>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</si>
  <si>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</si>
  <si>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</si>
  <si>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</si>
  <si>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</si>
  <si>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</si>
  <si>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</si>
  <si>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</si>
  <si>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</si>
  <si>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</si>
  <si>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</si>
  <si>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</si>
  <si>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</si>
  <si>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</si>
  <si>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</si>
  <si>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</si>
  <si>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</si>
  <si>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</si>
  <si>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</si>
  <si>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</si>
  <si>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</si>
  <si>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</si>
  <si>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</si>
  <si>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</si>
  <si>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</si>
  <si>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</si>
  <si>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</si>
  <si>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</si>
  <si>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</si>
  <si>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</si>
  <si>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</si>
  <si>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</si>
  <si>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</si>
  <si>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</si>
  <si>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</si>
  <si>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</si>
  <si>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</si>
  <si>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</si>
  <si>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</si>
  <si>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</si>
  <si>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</si>
  <si>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</si>
  <si>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</si>
  <si>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</si>
  <si>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</si>
  <si>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</si>
  <si>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</si>
  <si>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</si>
  <si>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</si>
  <si>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</si>
  <si>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</si>
  <si>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</si>
  <si>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</si>
  <si>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</si>
  <si>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</si>
  <si>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</si>
  <si>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</si>
  <si>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</si>
  <si>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</si>
  <si>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</si>
  <si>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</si>
  <si>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</si>
  <si>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</si>
  <si>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</si>
  <si>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</si>
  <si>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</si>
  <si>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</si>
  <si>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</si>
  <si>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</si>
  <si>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</si>
  <si>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</si>
  <si>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</si>
  <si>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</si>
  <si>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</si>
  <si>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</si>
  <si>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</si>
  <si>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</si>
  <si>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</si>
  <si>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</si>
  <si>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</si>
  <si>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</si>
  <si>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</si>
  <si>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</si>
  <si>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</si>
  <si>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</si>
  <si>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</si>
  <si>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</si>
  <si>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</si>
  <si>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</si>
  <si>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</si>
  <si>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</si>
  <si>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</si>
  <si>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</si>
  <si>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</si>
  <si>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</si>
  <si>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</si>
  <si>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</si>
  <si>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</si>
  <si>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</si>
  <si>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</si>
  <si>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</si>
  <si>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</si>
  <si>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</si>
  <si>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</si>
  <si>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</si>
  <si>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</si>
  <si>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</si>
  <si>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</si>
  <si>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</si>
  <si>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</si>
  <si>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</si>
  <si>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</si>
  <si>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</si>
  <si>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</si>
  <si>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</si>
  <si>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</si>
  <si>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</si>
  <si>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</si>
  <si>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</si>
  <si>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</si>
  <si>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</si>
  <si>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</si>
  <si>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</si>
  <si>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</si>
  <si>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</si>
  <si>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</si>
  <si>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</si>
  <si>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</si>
  <si>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</si>
  <si>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</si>
  <si>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</si>
  <si>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</si>
  <si>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</si>
  <si>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</si>
  <si>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</si>
  <si>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</si>
  <si>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</si>
  <si>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</si>
  <si>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</si>
  <si>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</si>
  <si>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</si>
  <si>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</si>
  <si>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</si>
  <si>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</si>
  <si>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</si>
  <si>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</si>
  <si>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</si>
  <si>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</si>
  <si>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</si>
  <si>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</si>
  <si>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</si>
  <si>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</si>
  <si>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</si>
  <si>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</si>
  <si>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</si>
  <si>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</si>
  <si>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</si>
  <si>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</si>
  <si>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</si>
  <si>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</si>
  <si>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</si>
  <si>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</si>
  <si>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</si>
  <si>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</si>
  <si>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</si>
  <si>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</si>
  <si>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</si>
  <si>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</si>
  <si>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</si>
  <si>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</si>
  <si>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</si>
  <si>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</si>
  <si>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</si>
  <si>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</si>
  <si>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</si>
  <si>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</si>
  <si>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</si>
  <si>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</si>
  <si>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</si>
  <si>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</si>
  <si>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</si>
  <si>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</si>
  <si>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</si>
  <si>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</si>
  <si>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</si>
  <si>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</si>
  <si>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</si>
  <si>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</si>
  <si>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</si>
  <si>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</si>
  <si>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</si>
  <si>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</si>
  <si>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</si>
  <si>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</si>
  <si>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</si>
  <si>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</si>
  <si>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</si>
  <si>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</si>
  <si>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</si>
  <si>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</si>
  <si>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</si>
  <si>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</si>
  <si>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</si>
  <si>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</si>
  <si>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</si>
  <si>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</si>
  <si>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</si>
  <si>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</si>
  <si>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</si>
  <si>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</si>
  <si>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</si>
  <si>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</si>
  <si>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</si>
  <si>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</si>
  <si>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</si>
  <si>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</si>
  <si>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</si>
  <si>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</si>
  <si>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</si>
  <si>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</si>
  <si>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</si>
  <si>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</si>
  <si>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</si>
  <si>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</si>
  <si>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</si>
  <si>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</si>
  <si>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</si>
  <si>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</si>
  <si>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</si>
  <si>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</si>
  <si>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</si>
  <si>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</si>
  <si>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</si>
  <si>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</si>
  <si>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</si>
  <si>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</si>
  <si>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</si>
  <si>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</si>
  <si>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</si>
  <si>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</si>
  <si>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</si>
  <si>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</si>
  <si>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</si>
  <si>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</si>
  <si>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</si>
  <si>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</si>
  <si>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</si>
  <si>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</si>
  <si>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</si>
  <si>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</si>
  <si>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</si>
  <si>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</si>
  <si>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</si>
  <si>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</si>
  <si>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</si>
  <si>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</si>
  <si>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</si>
  <si>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</si>
  <si>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</si>
  <si>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</si>
  <si>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</si>
  <si>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</si>
  <si>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</si>
  <si>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</si>
  <si>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</si>
  <si>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</si>
  <si>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</si>
  <si>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</si>
  <si>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</si>
  <si>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</si>
  <si>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</si>
  <si>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</si>
  <si>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</si>
  <si>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</si>
  <si>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</si>
  <si>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</si>
  <si>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</si>
  <si>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</si>
  <si>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</si>
  <si>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</si>
  <si>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</si>
  <si>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</si>
  <si>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</si>
  <si>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</si>
  <si>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</si>
  <si>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</si>
  <si>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</si>
  <si>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</si>
  <si>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</si>
  <si>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</si>
  <si>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</si>
  <si>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</si>
  <si>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</si>
  <si>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</si>
  <si>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</si>
  <si>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</si>
  <si>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</si>
  <si>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</si>
  <si>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</si>
  <si>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</si>
  <si>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</si>
  <si>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</si>
  <si>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</si>
  <si>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</si>
  <si>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</si>
  <si>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</si>
  <si>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</si>
  <si>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</si>
  <si>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</si>
  <si>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</si>
  <si>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</si>
  <si>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</si>
  <si>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</si>
  <si>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</si>
  <si>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</si>
  <si>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</si>
  <si>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</si>
  <si>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</si>
  <si>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</si>
  <si>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</si>
  <si>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</si>
  <si>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</si>
  <si>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</si>
  <si>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</si>
  <si>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</si>
  <si>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</si>
  <si>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</si>
  <si>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</si>
  <si>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</si>
  <si>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</si>
  <si>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</si>
  <si>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</si>
  <si>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</si>
  <si>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</si>
  <si>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</si>
  <si>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</si>
  <si>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</si>
  <si>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</si>
  <si>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</si>
  <si>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</si>
  <si>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</si>
  <si>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</si>
  <si>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</si>
  <si>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</si>
  <si>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</si>
  <si>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</si>
  <si>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</si>
  <si>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</si>
  <si>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</si>
  <si>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</si>
  <si>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</si>
  <si>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</si>
  <si>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</si>
  <si>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</si>
  <si>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</si>
  <si>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</si>
  <si>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</si>
  <si>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</si>
  <si>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</si>
  <si>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</si>
  <si>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</si>
  <si>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</si>
  <si>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</si>
  <si>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</si>
  <si>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</si>
  <si>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</si>
  <si>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</si>
  <si>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</si>
  <si>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</si>
  <si>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</si>
  <si>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</si>
  <si>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</si>
  <si>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</si>
  <si>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</si>
  <si>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</si>
  <si>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</si>
  <si>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</si>
  <si>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</si>
  <si>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</si>
  <si>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</si>
  <si>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</si>
  <si>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</si>
  <si>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</si>
  <si>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</si>
  <si>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</si>
  <si>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</si>
  <si>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</si>
  <si>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</si>
  <si>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</si>
  <si>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</si>
  <si>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</si>
  <si>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</si>
  <si>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</si>
  <si>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</si>
  <si>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</si>
  <si>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</si>
  <si>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</si>
  <si>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</si>
  <si>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</si>
  <si>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</si>
  <si>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</si>
  <si>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</si>
  <si>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</si>
  <si>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</si>
  <si>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</si>
  <si>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</si>
  <si>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</si>
  <si>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</si>
  <si>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</si>
  <si>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</si>
  <si>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</si>
  <si>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</si>
  <si>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</si>
  <si>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</si>
  <si>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</si>
  <si>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</si>
  <si>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</si>
  <si>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</si>
  <si>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</si>
  <si>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</si>
  <si>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</si>
  <si>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</si>
  <si>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</si>
  <si>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</si>
  <si>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</si>
  <si>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</si>
  <si>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</si>
  <si>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</si>
  <si>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</si>
  <si>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</si>
  <si>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</si>
  <si>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</si>
  <si>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</si>
  <si>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</si>
  <si>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</si>
  <si>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</si>
  <si>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</si>
  <si>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</si>
  <si>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</si>
  <si>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</si>
  <si>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</si>
  <si>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</si>
  <si>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</si>
  <si>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</si>
  <si>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</si>
  <si>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</si>
  <si>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</si>
  <si>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</si>
  <si>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</si>
  <si>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</si>
  <si>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</si>
  <si>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</si>
  <si>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</si>
  <si>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</si>
  <si>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</si>
  <si>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</si>
  <si>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</si>
  <si>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</si>
  <si>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</si>
  <si>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</si>
  <si>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</si>
  <si>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</si>
  <si>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</si>
  <si>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</si>
  <si>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</si>
  <si>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</si>
  <si>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</si>
  <si>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</si>
  <si>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</si>
  <si>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</si>
  <si>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</si>
  <si>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</si>
  <si>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</si>
  <si>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</si>
  <si>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</si>
  <si>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</si>
  <si>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</si>
  <si>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</si>
  <si>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</si>
  <si>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</si>
  <si>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</si>
  <si>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</si>
  <si>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</si>
  <si>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</si>
  <si>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</si>
  <si>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</si>
  <si>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</si>
  <si>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</si>
  <si>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</si>
  <si>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</si>
  <si>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</si>
  <si>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</si>
  <si>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</si>
  <si>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</si>
  <si>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</si>
  <si>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</si>
  <si>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</si>
  <si>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</si>
  <si>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</si>
  <si>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</si>
  <si>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</si>
  <si>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</si>
  <si>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</si>
  <si>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</si>
  <si>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</si>
  <si>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</si>
  <si>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</si>
  <si>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</si>
  <si>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</si>
  <si>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</si>
  <si>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</si>
  <si>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</si>
  <si>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</si>
  <si>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</si>
  <si>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</si>
  <si>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</si>
  <si>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</si>
  <si>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</si>
  <si>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</si>
  <si>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</si>
  <si>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</si>
  <si>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</si>
  <si>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</si>
  <si>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</si>
  <si>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</si>
  <si>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</si>
  <si>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</si>
  <si>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</si>
  <si>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</si>
  <si>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</si>
  <si>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</si>
  <si>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</si>
  <si>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</si>
  <si>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</si>
  <si>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</si>
  <si>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</si>
  <si>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</si>
  <si>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</si>
  <si>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</si>
  <si>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</si>
  <si>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</si>
  <si>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</si>
  <si>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</si>
  <si>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</si>
  <si>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</si>
  <si>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</si>
  <si>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</si>
  <si>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</si>
  <si>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</si>
  <si>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</si>
  <si>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</si>
  <si>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</si>
  <si>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</si>
  <si>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</si>
  <si>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</si>
  <si>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</si>
  <si>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</si>
  <si>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</si>
  <si>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</si>
  <si>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</si>
  <si>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</si>
  <si>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</si>
  <si>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</si>
  <si>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</si>
  <si>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</si>
  <si>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</si>
  <si>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</si>
  <si>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</si>
  <si>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</si>
  <si>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</si>
  <si>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</si>
  <si>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</si>
  <si>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</si>
  <si>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</si>
  <si>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</si>
  <si>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</si>
  <si>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</si>
  <si>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</si>
  <si>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</si>
  <si>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</si>
  <si>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</si>
  <si>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</si>
  <si>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</si>
  <si>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</si>
  <si>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</si>
  <si>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</si>
  <si>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</si>
  <si>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</si>
  <si>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</si>
  <si>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</si>
  <si>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</si>
  <si>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</si>
  <si>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</si>
  <si>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</si>
  <si>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</si>
  <si>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</si>
  <si>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</si>
  <si>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</si>
  <si>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</si>
  <si>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</si>
  <si>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</si>
  <si>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</si>
  <si>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</si>
  <si>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</si>
  <si>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</si>
  <si>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</si>
  <si>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</si>
  <si>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</si>
  <si>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</si>
  <si>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</si>
  <si>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</si>
  <si>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</si>
  <si>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</si>
  <si>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</si>
  <si>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</si>
  <si>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</si>
  <si>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</si>
  <si>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</si>
  <si>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</si>
  <si>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</si>
  <si>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</si>
  <si>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</si>
  <si>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</si>
  <si>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</si>
  <si>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</si>
  <si>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</si>
  <si>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</si>
  <si>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</si>
  <si>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</si>
  <si>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</si>
  <si>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</si>
  <si>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</si>
  <si>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</si>
  <si>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</si>
  <si>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</si>
  <si>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</si>
  <si>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</si>
  <si>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</si>
  <si>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</si>
  <si>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</si>
  <si>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</si>
  <si>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</si>
  <si>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</si>
  <si>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</si>
  <si>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</si>
  <si>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</si>
  <si>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</si>
  <si>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</si>
  <si>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</si>
  <si>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</si>
  <si>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</si>
  <si>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</si>
  <si>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</si>
  <si>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</si>
  <si>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</si>
  <si>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</si>
  <si>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</si>
  <si>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</si>
  <si>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</si>
  <si>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</si>
  <si>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</si>
  <si>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</si>
  <si>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</si>
  <si>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</si>
  <si>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</si>
  <si>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</si>
  <si>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</si>
  <si>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</si>
  <si>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</si>
  <si>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</si>
  <si>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</si>
  <si>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</si>
  <si>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</si>
  <si>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</si>
  <si>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</si>
  <si>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</si>
  <si>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</si>
  <si>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</si>
  <si>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</si>
  <si>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</si>
  <si>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</si>
  <si>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</si>
  <si>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</si>
  <si>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</si>
  <si>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</si>
  <si>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</si>
  <si>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</si>
  <si>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</si>
  <si>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</si>
  <si>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</si>
  <si>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</si>
  <si>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</si>
  <si>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</si>
  <si>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</si>
  <si>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</si>
  <si>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</si>
  <si>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</si>
  <si>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</si>
  <si>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</si>
  <si>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</si>
  <si>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</si>
  <si>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</si>
  <si>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</si>
  <si>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</si>
  <si>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</si>
  <si>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</si>
  <si>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</si>
  <si>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</si>
  <si>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</si>
  <si>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</si>
  <si>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</si>
  <si>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</si>
  <si>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</si>
  <si>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</si>
  <si>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</si>
  <si>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</si>
  <si>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</si>
  <si>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</si>
  <si>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</si>
  <si>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</si>
  <si>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</si>
  <si>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</si>
  <si>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</si>
  <si>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</si>
  <si>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</si>
  <si>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</si>
  <si>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</si>
  <si>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</si>
  <si>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</si>
  <si>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</si>
  <si>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</si>
  <si>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</si>
  <si>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</si>
  <si>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</si>
  <si>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</si>
  <si>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</si>
  <si>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</si>
  <si>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</si>
  <si>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</si>
  <si>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</si>
  <si>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</si>
  <si>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</si>
  <si>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</si>
  <si>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</si>
  <si>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</si>
  <si>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</si>
  <si>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</si>
  <si>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</si>
  <si>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</si>
  <si>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</si>
  <si>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</si>
  <si>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</si>
  <si>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</si>
  <si>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</si>
  <si>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</si>
  <si>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</si>
  <si>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</si>
  <si>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</si>
  <si>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</si>
  <si>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</si>
  <si>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</si>
  <si>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</si>
  <si>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</si>
  <si>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</si>
  <si>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</si>
  <si>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</si>
  <si>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</si>
  <si>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</si>
  <si>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</si>
  <si>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</si>
  <si>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</si>
  <si>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</si>
  <si>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</si>
  <si>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</si>
  <si>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</si>
  <si>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</si>
  <si>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</si>
  <si>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</si>
  <si>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</si>
  <si>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</si>
  <si>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</si>
  <si>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</si>
  <si>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</si>
  <si>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</si>
  <si>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</si>
  <si>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</si>
  <si>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</si>
  <si>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</si>
  <si>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</si>
  <si>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</si>
  <si>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</si>
  <si>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</si>
  <si>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</si>
  <si>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</si>
  <si>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</si>
  <si>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</si>
  <si>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</si>
  <si>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</si>
  <si>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</si>
  <si>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</si>
  <si>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</si>
  <si>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</si>
  <si>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</si>
  <si>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</si>
  <si>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</si>
  <si>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</si>
  <si>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</si>
  <si>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</si>
  <si>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</si>
  <si>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</si>
  <si>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</si>
  <si>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</si>
  <si>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</si>
  <si>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</si>
  <si>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</si>
  <si>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</si>
  <si>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</si>
  <si>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</si>
  <si>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</si>
  <si>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</si>
  <si>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</si>
  <si>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</si>
  <si>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</si>
  <si>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</si>
  <si>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</si>
  <si>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</si>
  <si>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</si>
  <si>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</si>
  <si>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</si>
  <si>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</si>
  <si>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</si>
  <si>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</si>
  <si>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</si>
  <si>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</si>
  <si>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</si>
  <si>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</si>
  <si>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</si>
  <si>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</si>
  <si>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</si>
  <si>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</si>
  <si>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</si>
  <si>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</si>
  <si>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</si>
  <si>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</si>
  <si>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</si>
  <si>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</si>
  <si>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</si>
  <si>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</si>
  <si>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</si>
  <si>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</si>
  <si>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</si>
  <si>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</si>
  <si>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</si>
  <si>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</si>
  <si>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</si>
  <si>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</si>
  <si>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</si>
  <si>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</si>
  <si>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</si>
  <si>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</si>
  <si>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</si>
  <si>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</si>
  <si>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</si>
  <si>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</si>
  <si>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</si>
  <si>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</si>
  <si>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</si>
  <si>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</si>
  <si>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</si>
  <si>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</si>
  <si>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</si>
  <si>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</si>
  <si>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</si>
  <si>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</si>
  <si>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</si>
  <si>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</si>
  <si>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</si>
  <si>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</si>
  <si>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</si>
  <si>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</si>
  <si>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</si>
  <si>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</si>
  <si>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</si>
  <si>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</si>
  <si>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</si>
  <si>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</si>
  <si>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</si>
  <si>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</si>
  <si>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</si>
  <si>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</si>
  <si>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</si>
  <si>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</si>
  <si>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</si>
  <si>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</si>
  <si>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</si>
  <si>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</si>
  <si>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</si>
  <si>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</si>
  <si>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</si>
  <si>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</si>
  <si>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</si>
  <si>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</si>
  <si>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</si>
  <si>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</si>
  <si>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</si>
  <si>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</si>
  <si>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</si>
  <si>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</si>
  <si>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</si>
  <si>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</si>
  <si>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</si>
  <si>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</si>
  <si>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</si>
  <si>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</si>
  <si>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</si>
  <si>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</si>
  <si>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</si>
  <si>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</si>
  <si>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</si>
  <si>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</si>
  <si>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</si>
  <si>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</si>
  <si>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</si>
  <si>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</si>
  <si>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</si>
  <si>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</si>
  <si>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</si>
  <si>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</si>
  <si>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</si>
  <si>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</si>
  <si>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</si>
  <si>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</si>
  <si>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</si>
  <si>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</si>
  <si>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</si>
  <si>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</si>
  <si>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</si>
  <si>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</si>
  <si>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</si>
  <si>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</si>
  <si>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</si>
  <si>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</si>
  <si>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</si>
  <si>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</si>
  <si>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</si>
  <si>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</si>
  <si>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</si>
  <si>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</si>
  <si>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</si>
  <si>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</si>
  <si>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</si>
  <si>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</si>
  <si>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</si>
  <si>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</si>
  <si>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</si>
  <si>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</si>
  <si>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</si>
  <si>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</si>
  <si>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</si>
  <si>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</si>
  <si>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</si>
  <si>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</si>
  <si>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</si>
  <si>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</si>
  <si>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</si>
  <si>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</si>
  <si>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</si>
  <si>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</si>
  <si>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</si>
  <si>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</si>
  <si>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</si>
  <si>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</si>
  <si>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</si>
  <si>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</si>
  <si>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</si>
  <si>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</si>
  <si>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</si>
  <si>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</si>
  <si>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</si>
  <si>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</si>
  <si>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</si>
  <si>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</si>
  <si>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</si>
  <si>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</si>
  <si>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</si>
  <si>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</si>
  <si>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</si>
  <si>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</si>
  <si>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</si>
  <si>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</si>
  <si>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</si>
  <si>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</si>
  <si>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</si>
  <si>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</si>
  <si>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</si>
  <si>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</si>
  <si>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</si>
  <si>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</si>
  <si>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</si>
  <si>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</si>
  <si>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</si>
  <si>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</si>
  <si>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</si>
  <si>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</si>
  <si>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</si>
  <si>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</si>
  <si>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</si>
  <si>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</si>
  <si>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</si>
  <si>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</si>
  <si>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</si>
  <si>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</si>
  <si>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</si>
  <si>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</si>
  <si>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</si>
  <si>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</si>
  <si>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</si>
  <si>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</si>
  <si>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</si>
  <si>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</si>
  <si>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</si>
  <si>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</si>
  <si>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</si>
  <si>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</si>
  <si>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</si>
  <si>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</si>
  <si>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</si>
  <si>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</si>
  <si>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</si>
  <si>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</si>
  <si>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</si>
  <si>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</si>
  <si>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</si>
  <si>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</si>
  <si>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</si>
  <si>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</si>
  <si>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</si>
  <si>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</si>
  <si>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</si>
  <si>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</si>
  <si>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</si>
  <si>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</si>
  <si>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</si>
  <si>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</si>
  <si>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</si>
  <si>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</si>
  <si>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</si>
  <si>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</si>
  <si>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</si>
  <si>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</si>
  <si>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</si>
  <si>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</si>
  <si>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</si>
  <si>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</si>
  <si>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</si>
  <si>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</si>
  <si>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</si>
  <si>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</si>
  <si>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</si>
  <si>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</si>
  <si>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</si>
  <si>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</si>
  <si>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</si>
  <si>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</si>
  <si>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</si>
  <si>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</si>
  <si>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</si>
  <si>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</si>
  <si>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</si>
  <si>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</si>
  <si>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</si>
  <si>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</si>
  <si>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</si>
  <si>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</si>
  <si>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</si>
  <si>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</si>
  <si>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</si>
  <si>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</si>
  <si>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</si>
  <si>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</si>
  <si>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</si>
  <si>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</si>
  <si>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</si>
  <si>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</si>
  <si>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</si>
  <si>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</si>
  <si>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</si>
  <si>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</si>
  <si>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</si>
  <si>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</si>
  <si>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</si>
  <si>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</si>
  <si>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</si>
  <si>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</si>
  <si>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</si>
  <si>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</si>
  <si>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</si>
  <si>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</si>
  <si>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</si>
  <si>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</si>
  <si>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</si>
  <si>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</si>
  <si>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</si>
  <si>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</si>
  <si>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</si>
  <si>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</si>
  <si>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</si>
  <si>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</si>
  <si>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</si>
  <si>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</si>
  <si>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</si>
  <si>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</si>
  <si>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</si>
  <si>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</si>
  <si>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</si>
  <si>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</si>
  <si>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</si>
  <si>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</si>
  <si>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</si>
  <si>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</si>
  <si>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</si>
  <si>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</si>
  <si>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</si>
  <si>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</si>
  <si>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</si>
  <si>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</si>
  <si>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</si>
  <si>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</si>
  <si>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</si>
  <si>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</si>
  <si>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</si>
  <si>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</si>
  <si>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</si>
  <si>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</si>
  <si>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</si>
  <si>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</si>
  <si>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</si>
  <si>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</si>
  <si>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</si>
  <si>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</si>
  <si>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</si>
  <si>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</si>
  <si>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</si>
  <si>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</si>
  <si>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</si>
  <si>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</si>
  <si>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</si>
  <si>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</si>
  <si>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</si>
  <si>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</si>
  <si>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</si>
  <si>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</si>
  <si>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</si>
  <si>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</si>
  <si>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</si>
  <si>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</si>
  <si>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</si>
  <si>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</si>
  <si>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</si>
  <si>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</si>
  <si>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</si>
  <si>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</si>
  <si>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</si>
  <si>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</si>
  <si>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</si>
  <si>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</si>
  <si>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</si>
  <si>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</si>
  <si>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</si>
  <si>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</si>
  <si>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</si>
  <si>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</si>
  <si>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</si>
  <si>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</si>
  <si>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</si>
  <si>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</si>
  <si>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</si>
  <si>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</si>
  <si>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</si>
  <si>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</si>
  <si>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</si>
  <si>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</si>
  <si>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</si>
  <si>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</si>
  <si>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</si>
  <si>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</si>
  <si>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</si>
  <si>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</si>
  <si>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</si>
  <si>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</si>
  <si>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</si>
  <si>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</si>
  <si>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</si>
  <si>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</si>
  <si>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</si>
  <si>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</si>
  <si>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</si>
  <si>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</si>
  <si>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</si>
  <si>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</si>
  <si>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</si>
  <si>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</si>
  <si>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</si>
  <si>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</si>
  <si>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</si>
  <si>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</si>
  <si>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</si>
  <si>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</si>
  <si>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</si>
  <si>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</si>
  <si>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</si>
  <si>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</si>
  <si>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</si>
  <si>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</si>
  <si>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</si>
  <si>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</si>
  <si>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</si>
  <si>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</si>
  <si>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</si>
  <si>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</si>
  <si>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</si>
  <si>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</si>
  <si>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</si>
  <si>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</si>
  <si>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</si>
  <si>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</si>
  <si>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</si>
  <si>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</si>
  <si>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</si>
  <si>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</si>
  <si>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</si>
  <si>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</si>
  <si>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</si>
  <si>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</si>
  <si>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</si>
  <si>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</si>
  <si>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</si>
  <si>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</si>
  <si>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</si>
  <si>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</si>
  <si>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</si>
  <si>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</si>
  <si>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</si>
  <si>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</si>
  <si>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</si>
  <si>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</si>
  <si>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</si>
  <si>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</si>
  <si>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</si>
  <si>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</si>
  <si>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</si>
  <si>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</si>
  <si>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</si>
  <si>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</si>
  <si>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</si>
  <si>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</si>
  <si>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</si>
  <si>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</si>
  <si>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</si>
  <si>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</si>
  <si>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</si>
  <si>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</si>
  <si>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</si>
  <si>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</si>
  <si>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</si>
  <si>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</si>
  <si>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</si>
  <si>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</si>
  <si>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</si>
  <si>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</si>
  <si>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</si>
  <si>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</si>
  <si>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</si>
  <si>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</si>
  <si>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</si>
  <si>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</si>
  <si>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</si>
  <si>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</si>
  <si>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</si>
  <si>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</si>
  <si>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</si>
  <si>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</si>
  <si>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</si>
  <si>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</si>
  <si>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</si>
  <si>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</si>
  <si>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</si>
  <si>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</si>
  <si>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</si>
  <si>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</si>
  <si>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</si>
  <si>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</si>
  <si>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</si>
  <si>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</si>
  <si>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</si>
  <si>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</si>
  <si>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</si>
  <si>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</si>
  <si>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</si>
  <si>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</si>
  <si>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</si>
  <si>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</si>
  <si>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</si>
  <si>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</si>
  <si>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</si>
  <si>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</si>
  <si>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</si>
  <si>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</si>
  <si>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</si>
  <si>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</si>
  <si>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</si>
  <si>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</si>
  <si>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</si>
  <si>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</si>
  <si>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</si>
  <si>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</si>
  <si>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</si>
  <si>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</si>
  <si>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</si>
  <si>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</si>
  <si>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</si>
  <si>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</si>
  <si>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</si>
  <si>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</si>
  <si>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</si>
  <si>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</si>
  <si>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</si>
  <si>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</si>
  <si>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</si>
  <si>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</si>
  <si>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</si>
  <si>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</si>
  <si>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</si>
  <si>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</si>
  <si>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</si>
  <si>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</si>
  <si>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</si>
  <si>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</si>
  <si>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</si>
  <si>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</si>
  <si>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</si>
  <si>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</si>
  <si>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</si>
  <si>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</si>
  <si>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</si>
  <si>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</si>
  <si>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</si>
  <si>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</si>
  <si>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</si>
  <si>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</si>
  <si>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</si>
  <si>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</si>
  <si>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</si>
  <si>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</si>
  <si>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</si>
  <si>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</si>
  <si>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</si>
  <si>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</si>
  <si>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</si>
  <si>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</si>
  <si>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</si>
  <si>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</si>
  <si>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</si>
  <si>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</si>
  <si>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</si>
  <si>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</si>
  <si>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</si>
  <si>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</si>
  <si>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</si>
  <si>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</si>
  <si>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</si>
  <si>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</si>
  <si>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</si>
  <si>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</si>
  <si>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</si>
  <si>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</si>
  <si>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</si>
  <si>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</si>
  <si>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</si>
  <si>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</si>
  <si>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</si>
  <si>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</si>
  <si>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</si>
  <si>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</si>
  <si>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</si>
  <si>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</si>
  <si>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</si>
  <si>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</si>
  <si>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</si>
  <si>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</si>
  <si>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</si>
  <si>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</si>
  <si>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</si>
  <si>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</si>
  <si>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</si>
  <si>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</si>
  <si>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</si>
  <si>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</si>
  <si>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</si>
  <si>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</si>
  <si>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</si>
  <si>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</si>
  <si>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</si>
  <si>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</si>
  <si>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</si>
  <si>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</si>
  <si>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</si>
  <si>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</si>
  <si>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</si>
  <si>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</si>
  <si>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</si>
  <si>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</si>
  <si>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</si>
  <si>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</si>
  <si>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</si>
  <si>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</si>
  <si>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</si>
  <si>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</si>
  <si>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</si>
  <si>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</si>
  <si>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</si>
  <si>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</si>
  <si>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</si>
  <si>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</si>
  <si>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</si>
  <si>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</si>
  <si>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</si>
  <si>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</si>
  <si>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</si>
  <si>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</si>
  <si>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</si>
  <si>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</si>
  <si>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</si>
  <si>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</si>
  <si>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</si>
  <si>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</si>
  <si>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</si>
  <si>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</si>
  <si>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</si>
  <si>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</si>
  <si>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</si>
  <si>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</si>
  <si>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</si>
  <si>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</si>
  <si>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</si>
  <si>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</si>
  <si>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</si>
  <si>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</si>
  <si>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</si>
  <si>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</si>
  <si>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</si>
  <si>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</si>
  <si>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</si>
  <si>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</si>
  <si>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</si>
  <si>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</si>
  <si>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</si>
  <si>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</si>
  <si>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</si>
  <si>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</si>
  <si>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</si>
  <si>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</si>
  <si>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</si>
  <si>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</si>
  <si>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</si>
  <si>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</si>
  <si>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</si>
  <si>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</si>
  <si>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</si>
  <si>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</si>
  <si>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</si>
  <si>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</si>
  <si>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</si>
  <si>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</si>
  <si>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</si>
  <si>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</si>
  <si>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</si>
  <si>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</si>
  <si>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</si>
  <si>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</si>
  <si>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</si>
  <si>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</si>
  <si>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</si>
  <si>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</si>
  <si>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</si>
  <si>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</si>
  <si>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</si>
  <si>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</si>
  <si>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</si>
  <si>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</si>
  <si>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</si>
  <si>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</si>
  <si>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</si>
  <si>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</si>
  <si>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</si>
  <si>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</si>
  <si>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</si>
  <si>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</si>
  <si>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</si>
  <si>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</si>
  <si>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</si>
  <si>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</si>
  <si>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</si>
  <si>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</si>
  <si>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</si>
  <si>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</si>
  <si>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</si>
  <si>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</si>
  <si>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</si>
  <si>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</si>
  <si>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</si>
  <si>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</si>
  <si>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</si>
  <si>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</si>
  <si>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</si>
  <si>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</si>
  <si>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</si>
  <si>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</si>
  <si>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</si>
  <si>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</si>
  <si>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</si>
  <si>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</si>
  <si>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</si>
  <si>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</si>
  <si>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</si>
  <si>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</si>
  <si>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</si>
  <si>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</si>
  <si>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</si>
  <si>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</si>
  <si>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</si>
  <si>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</si>
  <si>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</si>
  <si>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</si>
  <si>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</si>
  <si>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</si>
  <si>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</si>
  <si>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</si>
  <si>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</si>
  <si>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</si>
  <si>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</si>
  <si>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</si>
  <si>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</si>
  <si>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</si>
  <si>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</si>
  <si>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</si>
  <si>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</si>
  <si>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</si>
  <si>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</si>
  <si>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</si>
  <si>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</si>
  <si>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</si>
  <si>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</si>
  <si>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</si>
  <si>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</si>
  <si>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</si>
  <si>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</si>
  <si>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</si>
  <si>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</si>
  <si>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</si>
  <si>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</si>
  <si>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</si>
  <si>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</si>
  <si>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</si>
  <si>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</si>
  <si>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</si>
  <si>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</si>
  <si>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</si>
  <si>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</si>
  <si>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</si>
  <si>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</si>
  <si>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</si>
  <si>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</si>
  <si>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</si>
  <si>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</si>
  <si>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</si>
  <si>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</si>
  <si>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</si>
  <si>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</si>
  <si>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</si>
  <si>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</si>
  <si>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</si>
  <si>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</si>
  <si>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</si>
  <si>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</si>
  <si>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</si>
  <si>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</si>
  <si>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</si>
  <si>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</si>
  <si>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</si>
  <si>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</si>
  <si>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</si>
  <si>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</si>
  <si>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</si>
  <si>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</si>
  <si>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</si>
  <si>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</si>
  <si>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</si>
  <si>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</si>
  <si>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</si>
  <si>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</si>
  <si>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</si>
  <si>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</si>
  <si>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</si>
  <si>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</si>
  <si>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</si>
  <si>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</si>
  <si>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</si>
  <si>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</si>
  <si>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</si>
  <si>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</si>
  <si>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</si>
  <si>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</si>
  <si>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</si>
  <si>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</si>
  <si>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</si>
  <si>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</si>
  <si>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</si>
  <si>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</si>
  <si>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</si>
  <si>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</si>
  <si>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</si>
  <si>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</si>
  <si>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</si>
  <si>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</si>
  <si>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</si>
  <si>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</si>
  <si>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</si>
  <si>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</si>
  <si>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</si>
  <si>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</si>
  <si>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</si>
  <si>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</si>
  <si>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</si>
  <si>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</si>
  <si>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</si>
  <si>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</si>
  <si>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</si>
  <si>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</si>
  <si>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</si>
  <si>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</si>
  <si>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</si>
  <si>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</si>
  <si>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</si>
  <si>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</si>
  <si>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</si>
  <si>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</si>
  <si>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</si>
  <si>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</si>
  <si>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</si>
  <si>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</si>
  <si>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</si>
  <si>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</si>
  <si>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</si>
  <si>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</si>
  <si>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</si>
  <si>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</si>
  <si>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</si>
  <si>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</si>
  <si>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</si>
  <si>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</si>
  <si>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</si>
  <si>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</si>
  <si>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</si>
  <si>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</si>
  <si>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</si>
  <si>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</si>
  <si>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</si>
  <si>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</si>
  <si>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</si>
  <si>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</si>
  <si>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</si>
  <si>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</si>
  <si>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</si>
  <si>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</si>
  <si>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</si>
  <si>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</si>
  <si>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</si>
  <si>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</si>
  <si>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</si>
  <si>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</si>
  <si>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</si>
  <si>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</si>
  <si>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</si>
  <si>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</si>
  <si>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</si>
  <si>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</si>
  <si>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</si>
  <si>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</si>
  <si>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</si>
  <si>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</si>
  <si>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</si>
  <si>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</si>
  <si>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</si>
  <si>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</si>
  <si>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</si>
  <si>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</si>
  <si>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</si>
  <si>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</si>
  <si>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</si>
  <si>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</si>
  <si>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</si>
  <si>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</si>
  <si>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</si>
  <si>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</si>
  <si>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</si>
  <si>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</si>
  <si>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</si>
  <si>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</si>
  <si>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</si>
  <si>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</si>
  <si>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</si>
  <si>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</si>
  <si>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</si>
  <si>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</si>
  <si>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</si>
  <si>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</si>
  <si>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</si>
  <si>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</si>
  <si>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</si>
  <si>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</si>
  <si>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</si>
  <si>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</si>
  <si>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</si>
  <si>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</si>
  <si>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</si>
  <si>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</si>
  <si>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</si>
  <si>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</si>
  <si>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</si>
  <si>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</si>
  <si>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</si>
  <si>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</si>
  <si>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</si>
  <si>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</si>
  <si>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</si>
  <si>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</si>
  <si>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</si>
  <si>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</si>
  <si>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</si>
  <si>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</si>
  <si>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</si>
  <si>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</si>
  <si>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</si>
  <si>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</si>
  <si>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</si>
  <si>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</si>
  <si>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</si>
  <si>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</si>
  <si>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</si>
  <si>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</si>
  <si>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</si>
  <si>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</si>
  <si>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</si>
  <si>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</si>
  <si>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</si>
  <si>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</si>
  <si>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</si>
  <si>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</si>
  <si>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</si>
  <si>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</si>
  <si>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</si>
  <si>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</si>
  <si>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</si>
  <si>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</si>
  <si>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</si>
  <si>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</si>
  <si>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</si>
  <si>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</si>
  <si>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</si>
  <si>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</si>
  <si>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</si>
  <si>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</si>
  <si>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</si>
  <si>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</si>
  <si>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</si>
  <si>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</si>
  <si>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</si>
  <si>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</si>
  <si>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</si>
  <si>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</si>
  <si>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</si>
  <si>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</si>
  <si>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</si>
  <si>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</si>
  <si>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</si>
  <si>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</si>
  <si>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</si>
  <si>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</si>
  <si>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</si>
  <si>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</si>
  <si>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</si>
  <si>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</si>
  <si>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</si>
  <si>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</si>
  <si>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</si>
  <si>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</si>
  <si>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</si>
  <si>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</si>
  <si>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</si>
  <si>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</si>
  <si>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</si>
  <si>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</si>
  <si>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</si>
  <si>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</si>
  <si>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</si>
  <si>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</si>
  <si>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</si>
  <si>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</si>
  <si>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</si>
  <si>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</si>
  <si>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</si>
  <si>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</si>
  <si>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</si>
  <si>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</si>
  <si>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</si>
  <si>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</si>
  <si>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</si>
  <si>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</si>
  <si>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</si>
  <si>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</si>
  <si>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</si>
  <si>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</si>
  <si>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</si>
  <si>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</si>
  <si>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</si>
  <si>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</si>
  <si>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</si>
  <si>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</si>
  <si>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</si>
  <si>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</si>
  <si>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</si>
  <si>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</si>
  <si>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</si>
  <si>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</si>
  <si>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</si>
  <si>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</si>
  <si>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</si>
  <si>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</si>
  <si>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</si>
  <si>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</si>
  <si>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</si>
  <si>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</si>
  <si>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</si>
  <si>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</si>
  <si>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</si>
  <si>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</si>
  <si>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</si>
  <si>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</si>
  <si>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</si>
  <si>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</si>
  <si>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</si>
  <si>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</si>
  <si>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</si>
  <si>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</si>
  <si>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</si>
  <si>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</si>
  <si>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</si>
  <si>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</si>
  <si>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</si>
  <si>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</si>
  <si>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</si>
  <si>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</si>
  <si>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</si>
  <si>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</si>
  <si>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</si>
  <si>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</si>
  <si>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</si>
  <si>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</si>
  <si>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</si>
  <si>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</si>
  <si>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</si>
  <si>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</si>
  <si>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</si>
  <si>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</si>
  <si>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</si>
  <si>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</si>
  <si>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</si>
  <si>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</si>
  <si>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</si>
  <si>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</si>
  <si>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</si>
  <si>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</si>
  <si>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</si>
  <si>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</si>
  <si>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</si>
  <si>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</si>
  <si>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</si>
  <si>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</si>
  <si>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</si>
  <si>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</si>
  <si>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</si>
  <si>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</si>
  <si>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</si>
  <si>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</si>
  <si>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</si>
  <si>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</si>
  <si>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</si>
  <si>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</si>
  <si>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</si>
  <si>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</si>
  <si>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</si>
  <si>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</si>
  <si>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</si>
  <si>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</si>
  <si>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</si>
  <si>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</si>
  <si>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</si>
  <si>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</si>
  <si>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</si>
  <si>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</si>
  <si>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</si>
  <si>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</si>
  <si>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</si>
  <si>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</si>
  <si>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</si>
  <si>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</si>
  <si>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</si>
  <si>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</si>
  <si>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</si>
  <si>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</si>
  <si>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</si>
  <si>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</si>
  <si>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</si>
  <si>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</si>
  <si>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</si>
  <si>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</si>
  <si>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</si>
  <si>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</si>
  <si>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</si>
  <si>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</si>
  <si>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</si>
  <si>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</si>
  <si>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</si>
  <si>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</si>
  <si>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</si>
  <si>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</si>
  <si>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</si>
  <si>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</si>
  <si>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</si>
  <si>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</si>
  <si>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</si>
  <si>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</si>
  <si>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</si>
  <si>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</si>
  <si>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</si>
  <si>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</si>
  <si>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</si>
  <si>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</si>
  <si>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</si>
  <si>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</si>
  <si>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</si>
  <si>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</si>
  <si>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</si>
  <si>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</si>
  <si>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</si>
  <si>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</si>
  <si>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</si>
  <si>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</si>
  <si>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</si>
  <si>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</si>
  <si>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</si>
  <si>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</si>
  <si>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</si>
  <si>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</si>
  <si>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</si>
  <si>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</si>
  <si>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</si>
  <si>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</si>
  <si>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</si>
  <si>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</si>
  <si>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</si>
  <si>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</si>
  <si>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</si>
  <si>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</si>
  <si>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</si>
  <si>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</si>
  <si>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</si>
  <si>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</si>
  <si>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</si>
  <si>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</si>
  <si>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</si>
  <si>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</si>
  <si>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</si>
  <si>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</si>
  <si>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</si>
  <si>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</si>
  <si>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</si>
  <si>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</si>
  <si>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</si>
  <si>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</si>
  <si>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</si>
  <si>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</si>
  <si>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</si>
  <si>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</si>
  <si>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</si>
  <si>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</si>
  <si>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</si>
  <si>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</si>
  <si>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</si>
  <si>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</si>
  <si>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</si>
  <si>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</si>
  <si>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</si>
  <si>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</si>
  <si>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</si>
  <si>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</si>
  <si>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</si>
  <si>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</si>
  <si>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</si>
  <si>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</si>
  <si>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</si>
  <si>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</si>
  <si>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</si>
  <si>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</si>
  <si>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</si>
  <si>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</si>
  <si>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</si>
  <si>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</si>
  <si>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</si>
  <si>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</si>
  <si>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</si>
  <si>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</si>
  <si>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</si>
  <si>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</si>
  <si>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</si>
  <si>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</si>
  <si>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</si>
  <si>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</si>
  <si>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</si>
  <si>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</si>
  <si>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</si>
  <si>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</si>
  <si>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</si>
  <si>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</si>
  <si>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</si>
  <si>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</si>
  <si>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</si>
  <si>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</si>
  <si>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</si>
  <si>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</si>
  <si>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</si>
  <si>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</si>
  <si>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</si>
  <si>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</si>
  <si>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</si>
  <si>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</si>
  <si>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</si>
  <si>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</si>
  <si>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</si>
  <si>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</si>
  <si>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</si>
  <si>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</si>
  <si>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</si>
  <si>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</si>
  <si>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</si>
  <si>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</si>
  <si>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</si>
  <si>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</si>
  <si>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</si>
  <si>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</si>
  <si>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</si>
  <si>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</si>
  <si>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</si>
  <si>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</si>
  <si>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</si>
  <si>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</si>
  <si>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</si>
  <si>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</si>
  <si>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</si>
  <si>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</si>
  <si>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</si>
  <si>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</si>
  <si>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</si>
  <si>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</si>
  <si>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</si>
  <si>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</si>
  <si>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</si>
  <si>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</si>
  <si>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</si>
  <si>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</si>
  <si>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</si>
  <si>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</si>
  <si>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</si>
  <si>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</si>
  <si>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</si>
  <si>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</si>
  <si>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</si>
  <si>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</si>
  <si>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</si>
  <si>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</si>
  <si>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</si>
  <si>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</si>
  <si>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</si>
  <si>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</si>
  <si>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</si>
  <si>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</si>
  <si>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</si>
  <si>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</si>
  <si>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</si>
  <si>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</si>
  <si>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</si>
  <si>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</si>
  <si>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</si>
  <si>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</si>
  <si>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</si>
  <si>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</si>
  <si>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</si>
  <si>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</si>
  <si>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</si>
  <si>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</si>
  <si>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</si>
  <si>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</si>
  <si>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</si>
  <si>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</si>
  <si>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</si>
  <si>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</si>
  <si>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</si>
  <si>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</si>
  <si>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</si>
  <si>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</si>
  <si>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</si>
  <si>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</si>
  <si>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</si>
  <si>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</si>
  <si>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</si>
  <si>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</si>
  <si>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</si>
  <si>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</si>
  <si>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</si>
  <si>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</si>
  <si>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</si>
  <si>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</si>
  <si>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</si>
  <si>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</si>
  <si>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</si>
  <si>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</si>
  <si>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</si>
  <si>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</si>
  <si>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</si>
  <si>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</si>
  <si>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</si>
  <si>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</si>
  <si>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</si>
  <si>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</si>
  <si>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</si>
  <si>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</si>
  <si>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</si>
  <si>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</si>
  <si>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</si>
  <si>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</si>
  <si>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</si>
  <si>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</si>
  <si>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</si>
  <si>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</si>
  <si>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</si>
  <si>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</si>
  <si>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</si>
  <si>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</si>
  <si>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</si>
  <si>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</si>
  <si>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</si>
  <si>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</si>
  <si>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</si>
  <si>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</si>
  <si>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</si>
  <si>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</si>
  <si>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</si>
  <si>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</si>
  <si>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</si>
  <si>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</si>
  <si>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</si>
  <si>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</si>
  <si>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</si>
  <si>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</si>
  <si>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</si>
  <si>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</si>
  <si>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</si>
  <si>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</si>
  <si>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</si>
  <si>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</si>
  <si>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</si>
  <si>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</si>
  <si>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</si>
  <si>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</si>
  <si>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</si>
  <si>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</si>
  <si>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</si>
  <si>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</si>
  <si>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</si>
  <si>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</si>
  <si>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</si>
  <si>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</si>
  <si>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</si>
  <si>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</si>
  <si>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</si>
  <si>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</si>
  <si>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</si>
  <si>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</si>
  <si>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</si>
  <si>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</si>
  <si>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</si>
  <si>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</si>
  <si>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</si>
  <si>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</si>
  <si>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</si>
  <si>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</si>
  <si>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</si>
  <si>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</si>
  <si>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</si>
  <si>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</si>
  <si>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</si>
  <si>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</si>
  <si>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</si>
  <si>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</si>
  <si>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</si>
  <si>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</si>
  <si>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</si>
  <si>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</si>
  <si>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</si>
  <si>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</si>
  <si>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</si>
  <si>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</si>
  <si>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</si>
  <si>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</si>
  <si>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</si>
  <si>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</si>
  <si>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</si>
  <si>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</si>
  <si>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</si>
  <si>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</si>
  <si>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</si>
  <si>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</si>
  <si>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</si>
  <si>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</si>
  <si>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</si>
  <si>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</si>
  <si>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</si>
  <si>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</si>
  <si>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</si>
  <si>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</si>
  <si>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</si>
  <si>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</si>
  <si>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</si>
  <si>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</si>
  <si>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</si>
  <si>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</si>
  <si>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</si>
  <si>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</si>
  <si>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</si>
  <si>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</si>
  <si>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</si>
  <si>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</si>
  <si>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</si>
  <si>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</si>
  <si>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</si>
  <si>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</si>
  <si>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</si>
  <si>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</si>
  <si>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</si>
  <si>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</si>
  <si>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</si>
  <si>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</si>
  <si>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</si>
  <si>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</si>
  <si>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</si>
  <si>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</si>
  <si>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</si>
  <si>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</si>
  <si>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</si>
  <si>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</si>
  <si>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</si>
  <si>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</si>
  <si>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</si>
  <si>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</si>
  <si>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</si>
  <si>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</si>
  <si>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</si>
  <si>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</si>
  <si>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</si>
  <si>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</si>
  <si>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</si>
  <si>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</si>
  <si>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</si>
  <si>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</si>
  <si>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</si>
  <si>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</si>
  <si>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</si>
  <si>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</si>
  <si>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</si>
  <si>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</si>
  <si>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</si>
  <si>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</si>
  <si>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</si>
  <si>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</si>
  <si>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</si>
  <si>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</si>
  <si>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</si>
  <si>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</si>
  <si>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</si>
  <si>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</si>
  <si>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</si>
  <si>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</si>
  <si>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</si>
  <si>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</si>
  <si>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</si>
  <si>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</si>
  <si>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</si>
  <si>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</si>
  <si>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</si>
  <si>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</si>
  <si>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</si>
  <si>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</si>
  <si>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</si>
  <si>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</si>
  <si>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</si>
  <si>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</si>
  <si>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</si>
  <si>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</si>
  <si>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</si>
  <si>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</si>
  <si>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</si>
  <si>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</si>
  <si>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</si>
  <si>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</si>
  <si>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</si>
  <si>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</si>
  <si>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</si>
  <si>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</si>
  <si>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</si>
  <si>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</si>
  <si>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</si>
  <si>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</si>
  <si>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</si>
  <si>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</si>
  <si>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</si>
  <si>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</si>
  <si>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</si>
  <si>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</si>
  <si>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</si>
  <si>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</si>
  <si>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</si>
  <si>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</si>
  <si>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</si>
  <si>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</si>
  <si>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</si>
  <si>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</si>
  <si>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</si>
  <si>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</si>
  <si>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</si>
  <si>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</si>
  <si>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</si>
  <si>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</si>
  <si>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</si>
  <si>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</si>
  <si>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</si>
  <si>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</si>
  <si>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</si>
  <si>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</si>
  <si>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</si>
  <si>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</si>
  <si>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</si>
  <si>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</si>
  <si>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</si>
  <si>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</si>
  <si>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</si>
  <si>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</si>
  <si>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</si>
  <si>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</si>
  <si>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</si>
  <si>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</si>
  <si>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</si>
  <si>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</si>
  <si>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</si>
  <si>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</si>
  <si>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</si>
  <si>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</si>
  <si>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</si>
  <si>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</si>
  <si>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</si>
  <si>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</si>
  <si>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</si>
  <si>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</si>
  <si>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</si>
  <si>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</si>
  <si>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</si>
  <si>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</si>
  <si>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</si>
  <si>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</si>
  <si>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</si>
  <si>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</si>
  <si>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</si>
  <si>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</si>
  <si>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</si>
  <si>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</si>
  <si>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</si>
  <si>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</si>
  <si>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</si>
  <si>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</si>
  <si>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</si>
  <si>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</si>
  <si>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</si>
  <si>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</si>
  <si>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</si>
  <si>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</si>
  <si>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</si>
  <si>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</si>
  <si>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</si>
  <si>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</si>
  <si>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</si>
  <si>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</si>
  <si>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</si>
  <si>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</si>
  <si>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</si>
  <si>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</si>
  <si>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</si>
  <si>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</si>
  <si>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</si>
  <si>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</si>
  <si>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</si>
  <si>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</si>
  <si>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</si>
  <si>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</si>
  <si>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</si>
  <si>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</si>
  <si>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</si>
  <si>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</si>
  <si>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</si>
  <si>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</si>
  <si>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</si>
  <si>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</si>
  <si>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</si>
  <si>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</si>
  <si>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</si>
  <si>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</si>
  <si>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</si>
  <si>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</si>
  <si>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</si>
  <si>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</si>
  <si>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</si>
  <si>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</si>
  <si>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</si>
  <si>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</si>
  <si>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</si>
  <si>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</si>
  <si>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</si>
  <si>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</si>
  <si>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</si>
  <si>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</si>
  <si>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</si>
  <si>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</si>
  <si>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</si>
  <si>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</si>
  <si>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</si>
  <si>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</si>
  <si>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</si>
  <si>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</si>
  <si>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</si>
  <si>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</si>
  <si>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</si>
  <si>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</si>
  <si>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</si>
  <si>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</si>
  <si>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</si>
  <si>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</si>
  <si>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</si>
  <si>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</si>
  <si>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</si>
  <si>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</si>
  <si>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</si>
  <si>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</si>
  <si>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</si>
  <si>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</si>
  <si>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</si>
  <si>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</si>
  <si>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</si>
  <si>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</si>
  <si>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</si>
  <si>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</si>
  <si>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</si>
  <si>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</si>
  <si>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</si>
  <si>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</si>
  <si>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</si>
  <si>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</si>
  <si>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</si>
  <si>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</si>
  <si>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</si>
  <si>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</si>
  <si>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</si>
  <si>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</si>
  <si>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</si>
  <si>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</si>
  <si>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</si>
  <si>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</si>
  <si>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</si>
  <si>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</si>
  <si>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</si>
  <si>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</si>
  <si>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</si>
  <si>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</si>
  <si>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</si>
  <si>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</si>
  <si>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</si>
  <si>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</si>
  <si>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</si>
  <si>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</si>
  <si>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</si>
  <si>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</si>
  <si>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</si>
  <si>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</si>
  <si>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</si>
  <si>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</si>
  <si>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</si>
  <si>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</si>
  <si>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</si>
  <si>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</si>
  <si>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</si>
  <si>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</si>
  <si>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</si>
  <si>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</si>
  <si>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</si>
  <si>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</si>
  <si>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</si>
  <si>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</si>
  <si>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</si>
  <si>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</si>
  <si>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</si>
  <si>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</si>
  <si>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</si>
  <si>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</si>
  <si>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</si>
  <si>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</si>
  <si>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</si>
  <si>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</si>
  <si>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</si>
  <si>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</si>
  <si>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</si>
  <si>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</si>
  <si>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</si>
  <si>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</si>
  <si>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</si>
  <si>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</si>
  <si>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</si>
  <si>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</si>
  <si>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</si>
  <si>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</si>
  <si>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</si>
  <si>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</si>
  <si>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</si>
  <si>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</si>
  <si>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</si>
  <si>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</si>
  <si>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</si>
  <si>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</si>
  <si>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</si>
  <si>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</si>
  <si>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</si>
  <si>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</si>
  <si>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</si>
  <si>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</si>
  <si>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</si>
  <si>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</si>
  <si>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</si>
  <si>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</si>
  <si>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</si>
  <si>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</si>
  <si>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</si>
  <si>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</si>
  <si>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</si>
  <si>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</si>
  <si>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</si>
  <si>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</si>
  <si>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</si>
  <si>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</si>
  <si>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</si>
  <si>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</si>
  <si>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</si>
  <si>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</si>
  <si>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</si>
  <si>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</si>
  <si>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</si>
  <si>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</si>
  <si>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</si>
  <si>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</si>
  <si>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</si>
  <si>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</si>
  <si>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</si>
  <si>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</si>
  <si>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</si>
  <si>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</si>
  <si>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</si>
  <si>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</si>
  <si>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</si>
  <si>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</si>
  <si>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</si>
  <si>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</si>
  <si>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</si>
  <si>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</si>
  <si>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</si>
  <si>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</si>
  <si>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</si>
  <si>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</si>
  <si>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</si>
  <si>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</si>
  <si>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</si>
  <si>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</si>
  <si>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</si>
  <si>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</si>
  <si>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</si>
  <si>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</si>
  <si>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</si>
  <si>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</si>
  <si>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</si>
  <si>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</si>
  <si>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</si>
  <si>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</si>
  <si>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</si>
  <si>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</si>
  <si>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</si>
  <si>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</si>
  <si>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</si>
  <si>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</si>
  <si>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</si>
  <si>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</si>
  <si>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</si>
  <si>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</si>
  <si>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</si>
  <si>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</si>
  <si>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</si>
  <si>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</si>
  <si>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</si>
  <si>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</si>
  <si>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</si>
  <si>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</si>
  <si>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</si>
  <si>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</si>
  <si>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</si>
  <si>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</si>
  <si>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</si>
  <si>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</si>
  <si>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</si>
  <si>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</si>
  <si>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</si>
  <si>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</si>
  <si>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</si>
  <si>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</si>
  <si>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</si>
  <si>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</si>
  <si>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</si>
  <si>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</si>
  <si>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</si>
  <si>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</si>
  <si>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</si>
  <si>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</si>
  <si>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</si>
  <si>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</si>
  <si>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</si>
  <si>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</si>
  <si>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</si>
  <si>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</si>
  <si>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</si>
  <si>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</si>
  <si>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</si>
  <si>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</si>
  <si>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</si>
  <si>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</si>
  <si>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</si>
  <si>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</si>
  <si>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</si>
  <si>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</si>
  <si>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</si>
  <si>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</si>
  <si>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</si>
  <si>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</si>
  <si>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</si>
  <si>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</si>
  <si>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</si>
  <si>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</si>
  <si>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</si>
  <si>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</si>
  <si>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</si>
  <si>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</si>
  <si>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</si>
  <si>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</si>
  <si>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</si>
  <si>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</si>
  <si>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</si>
  <si>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</si>
  <si>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</si>
  <si>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</si>
  <si>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</si>
  <si>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</si>
  <si>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</si>
  <si>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</si>
  <si>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</si>
  <si>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</si>
  <si>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</si>
  <si>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</si>
  <si>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</si>
  <si>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</si>
  <si>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</si>
  <si>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</si>
  <si>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</si>
  <si>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</si>
  <si>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</si>
  <si>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</si>
  <si>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</si>
  <si>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</si>
  <si>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</si>
  <si>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</si>
  <si>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</si>
  <si>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</si>
  <si>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</si>
  <si>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</si>
  <si>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</si>
  <si>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</si>
  <si>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</si>
  <si>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</si>
  <si>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</si>
  <si>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</si>
  <si>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</si>
  <si>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</si>
  <si>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</si>
  <si>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</si>
  <si>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</si>
  <si>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</si>
  <si>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</si>
  <si>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</si>
  <si>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</si>
  <si>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</si>
  <si>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</si>
  <si>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</si>
  <si>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</si>
  <si>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</si>
  <si>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</si>
  <si>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</si>
  <si>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</si>
  <si>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</si>
  <si>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</si>
  <si>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</si>
  <si>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</si>
  <si>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</si>
  <si>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</si>
  <si>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</si>
  <si>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</si>
  <si>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</si>
  <si>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</si>
  <si>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</si>
  <si>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</si>
  <si>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</si>
  <si>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</si>
  <si>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</si>
  <si>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</si>
  <si>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</si>
  <si>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</si>
  <si>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</si>
  <si>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</si>
  <si>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</si>
  <si>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</si>
  <si>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</si>
  <si>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</si>
  <si>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</si>
  <si>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</si>
  <si>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</si>
  <si>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</si>
  <si>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</si>
  <si>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</si>
  <si>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</si>
  <si>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</si>
  <si>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</si>
  <si>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</si>
  <si>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</si>
  <si>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</si>
  <si>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</si>
  <si>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</si>
  <si>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</si>
  <si>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</si>
  <si>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</si>
  <si>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</si>
  <si>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</si>
  <si>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</si>
  <si>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</si>
  <si>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</si>
  <si>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</si>
  <si>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</si>
  <si>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</si>
  <si>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</si>
  <si>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</si>
  <si>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</si>
  <si>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</si>
  <si>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</si>
  <si>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</si>
  <si>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</si>
  <si>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</si>
  <si>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</si>
  <si>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</si>
  <si>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</si>
  <si>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</si>
  <si>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</si>
  <si>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</si>
  <si>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</si>
  <si>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</si>
  <si>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</si>
  <si>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</si>
  <si>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</si>
  <si>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</si>
  <si>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</si>
  <si>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</si>
  <si>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</si>
  <si>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</si>
  <si>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</si>
  <si>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</si>
  <si>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</si>
  <si>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</si>
  <si>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</si>
  <si>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</si>
  <si>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</si>
  <si>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</si>
  <si>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</si>
  <si>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</si>
  <si>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</si>
  <si>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</si>
  <si>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</si>
  <si>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</si>
  <si>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</si>
  <si>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</si>
  <si>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</si>
  <si>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</si>
  <si>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</si>
  <si>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</si>
  <si>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</si>
  <si>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</si>
  <si>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</si>
  <si>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</si>
  <si>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</si>
  <si>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</si>
  <si>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</si>
  <si>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</si>
  <si>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</si>
  <si>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</si>
  <si>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</si>
  <si>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</si>
  <si>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</si>
  <si>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</si>
  <si>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</si>
  <si>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</si>
  <si>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</si>
  <si>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</si>
  <si>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</si>
  <si>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</si>
  <si>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</si>
  <si>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</si>
  <si>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</si>
  <si>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</si>
  <si>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</si>
  <si>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</si>
  <si>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</si>
  <si>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</si>
  <si>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</si>
  <si>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</si>
  <si>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</si>
  <si>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</si>
  <si>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</si>
  <si>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</si>
  <si>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</si>
  <si>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</si>
  <si>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</si>
  <si>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</si>
  <si>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</si>
  <si>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</si>
  <si>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</si>
  <si>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</si>
  <si>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</si>
  <si>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</si>
  <si>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</si>
  <si>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</si>
  <si>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</si>
  <si>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</si>
  <si>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</si>
  <si>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</si>
  <si>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</si>
  <si>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</si>
  <si>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</si>
  <si>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</si>
  <si>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</si>
  <si>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</si>
  <si>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</si>
  <si>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</si>
  <si>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</si>
  <si>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</si>
  <si>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</si>
  <si>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</si>
  <si>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</si>
  <si>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</si>
  <si>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</si>
  <si>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</si>
  <si>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</si>
  <si>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</si>
  <si>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</si>
  <si>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</si>
  <si>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</si>
  <si>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</si>
  <si>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</si>
  <si>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</si>
  <si>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</si>
  <si>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</si>
  <si>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</si>
  <si>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</si>
  <si>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</si>
  <si>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</si>
  <si>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</si>
  <si>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</si>
  <si>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</si>
  <si>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</si>
  <si>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</si>
  <si>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</si>
  <si>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</si>
  <si>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</si>
  <si>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</si>
  <si>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</si>
  <si>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</si>
  <si>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</si>
  <si>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</si>
  <si>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</si>
  <si>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</si>
  <si>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</si>
  <si>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</si>
  <si>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</si>
  <si>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</si>
  <si>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</si>
  <si>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</si>
  <si>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</si>
  <si>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</si>
  <si>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</si>
  <si>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</si>
  <si>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</si>
  <si>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</si>
  <si>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</si>
  <si>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</si>
  <si>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</si>
  <si>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</si>
  <si>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</si>
  <si>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</si>
  <si>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</si>
  <si>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</si>
  <si>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</si>
  <si>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</si>
  <si>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</si>
  <si>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</si>
  <si>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</si>
  <si>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</si>
  <si>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</si>
  <si>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</si>
  <si>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</si>
  <si>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</si>
  <si>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</si>
  <si>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</si>
  <si>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</si>
  <si>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</si>
  <si>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</si>
  <si>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</si>
  <si>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</si>
  <si>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</si>
  <si>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</si>
  <si>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</si>
  <si>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</si>
  <si>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</si>
  <si>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</si>
  <si>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</si>
  <si>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</si>
  <si>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</si>
  <si>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</si>
  <si>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</si>
  <si>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</si>
  <si>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</si>
  <si>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</si>
  <si>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</si>
  <si>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</si>
  <si>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</si>
  <si>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</si>
  <si>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</si>
  <si>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</si>
  <si>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</si>
  <si>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</si>
  <si>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</si>
  <si>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</si>
  <si>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</si>
  <si>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</si>
  <si>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</si>
  <si>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</si>
  <si>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</si>
  <si>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</si>
  <si>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</si>
  <si>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</si>
  <si>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</si>
  <si>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</si>
  <si>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</si>
  <si>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</si>
  <si>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</si>
  <si>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</si>
  <si>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</si>
  <si>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</si>
  <si>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</si>
  <si>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</si>
  <si>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</si>
  <si>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</si>
  <si>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</si>
  <si>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</si>
  <si>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</si>
  <si>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</si>
  <si>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</si>
  <si>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</si>
  <si>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</si>
  <si>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</si>
  <si>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</si>
  <si>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</si>
  <si>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</si>
  <si>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</si>
  <si>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</si>
  <si>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</si>
  <si>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</si>
  <si>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</si>
  <si>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</si>
  <si>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</si>
  <si>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</si>
  <si>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</si>
  <si>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</si>
  <si>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</si>
  <si>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</si>
  <si>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</si>
  <si>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</si>
  <si>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</si>
  <si>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</si>
  <si>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</si>
  <si>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</si>
  <si>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</si>
  <si>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</si>
  <si>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</si>
  <si>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</si>
  <si>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</si>
  <si>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</si>
  <si>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</si>
  <si>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</si>
  <si>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</si>
  <si>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</si>
  <si>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</si>
  <si>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</si>
  <si>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</si>
  <si>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</si>
  <si>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</si>
  <si>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</si>
  <si>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</si>
  <si>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</si>
  <si>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</si>
  <si>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</si>
  <si>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</si>
  <si>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</si>
  <si>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</si>
  <si>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</si>
  <si>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</si>
  <si>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</si>
  <si>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</si>
  <si>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</si>
  <si>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</si>
  <si>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</si>
  <si>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</si>
  <si>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</si>
  <si>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</si>
  <si>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</si>
  <si>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</si>
  <si>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</si>
  <si>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</si>
  <si>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</si>
  <si>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</si>
  <si>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</si>
  <si>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</si>
  <si>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</si>
  <si>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</si>
  <si>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</si>
  <si>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</si>
  <si>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</si>
  <si>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</si>
  <si>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</si>
  <si>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</si>
  <si>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</si>
  <si>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</si>
  <si>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</si>
  <si>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</si>
  <si>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</si>
  <si>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</si>
  <si>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</si>
  <si>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</si>
  <si>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</si>
  <si>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</si>
  <si>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</si>
  <si>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</si>
  <si>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</si>
  <si>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</si>
  <si>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</si>
  <si>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</si>
  <si>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</si>
  <si>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</si>
  <si>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</si>
  <si>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</si>
  <si>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</si>
  <si>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</si>
  <si>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</si>
  <si>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</si>
  <si>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</si>
  <si>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</si>
  <si>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</si>
  <si>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</si>
  <si>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</si>
  <si>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</si>
  <si>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</si>
  <si>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</si>
  <si>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</si>
  <si>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</si>
  <si>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</si>
  <si>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</si>
  <si>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</si>
  <si>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</si>
  <si>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</si>
  <si>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</si>
  <si>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</si>
  <si>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</si>
  <si>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</si>
  <si>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</si>
  <si>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</si>
  <si>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</si>
  <si>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</si>
  <si>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</si>
  <si>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</si>
  <si>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</si>
  <si>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</si>
  <si>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</si>
  <si>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</si>
  <si>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</si>
  <si>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</si>
  <si>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</si>
  <si>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</si>
  <si>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</si>
  <si>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</si>
  <si>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</si>
  <si>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</si>
  <si>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</si>
  <si>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</si>
  <si>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</si>
  <si>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</si>
  <si>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</si>
  <si>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</si>
  <si>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</si>
  <si>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</si>
  <si>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</si>
  <si>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</si>
  <si>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</si>
  <si>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</si>
  <si>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</si>
  <si>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</si>
  <si>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</si>
  <si>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</si>
  <si>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</si>
  <si>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</si>
  <si>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</si>
  <si>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</si>
  <si>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</si>
  <si>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</si>
  <si>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</si>
  <si>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</si>
  <si>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</si>
  <si>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</si>
  <si>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</si>
  <si>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</si>
  <si>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</si>
  <si>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</si>
  <si>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</si>
  <si>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</si>
  <si>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</si>
  <si>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</si>
  <si>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</si>
  <si>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</si>
  <si>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</si>
  <si>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</si>
  <si>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</si>
  <si>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</si>
  <si>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</si>
  <si>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</si>
  <si>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</si>
  <si>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</si>
  <si>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</si>
  <si>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</si>
  <si>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</si>
  <si>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</si>
  <si>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</si>
  <si>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</si>
  <si>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</si>
  <si>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</si>
  <si>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</si>
  <si>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</si>
  <si>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</si>
  <si>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</si>
  <si>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</si>
  <si>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</si>
  <si>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</si>
  <si>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</si>
  <si>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</si>
  <si>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</si>
  <si>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</si>
  <si>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</si>
  <si>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</si>
  <si>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</si>
  <si>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</si>
  <si>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</si>
  <si>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</si>
  <si>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</si>
  <si>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</si>
  <si>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</si>
  <si>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</si>
  <si>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</si>
  <si>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</si>
  <si>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</si>
  <si>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</si>
  <si>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</si>
  <si>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</si>
  <si>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</si>
  <si>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</si>
  <si>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</si>
  <si>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</si>
  <si>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</si>
  <si>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</si>
  <si>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</si>
  <si>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</si>
  <si>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</si>
  <si>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</si>
  <si>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</si>
  <si>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</si>
  <si>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</si>
  <si>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</si>
  <si>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</si>
  <si>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</si>
  <si>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</si>
  <si>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</si>
  <si>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</si>
  <si>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</si>
  <si>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</si>
  <si>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</si>
  <si>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</si>
  <si>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</si>
  <si>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</si>
  <si>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</si>
  <si>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</si>
  <si>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</si>
  <si>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</si>
  <si>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</si>
  <si>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</si>
  <si>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</si>
  <si>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</si>
  <si>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</si>
  <si>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</si>
  <si>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</si>
  <si>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</si>
  <si>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</si>
  <si>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</si>
  <si>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</si>
  <si>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</si>
  <si>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</si>
  <si>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</si>
  <si>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</si>
  <si>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</si>
  <si>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</si>
  <si>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</si>
  <si>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</si>
  <si>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</si>
  <si>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</si>
  <si>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</si>
  <si>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</si>
  <si>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</si>
  <si>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</si>
  <si>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</si>
  <si>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</si>
  <si>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</si>
  <si>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</si>
  <si>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</si>
  <si>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</si>
  <si>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</si>
  <si>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</si>
  <si>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</si>
  <si>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</si>
  <si>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</si>
  <si>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</si>
  <si>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</si>
  <si>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</si>
  <si>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</si>
  <si>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</si>
  <si>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</si>
  <si>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</si>
  <si>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</si>
  <si>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</si>
  <si>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</si>
  <si>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</si>
  <si>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</si>
  <si>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</si>
  <si>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</si>
  <si>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</si>
  <si>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</si>
  <si>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</si>
  <si>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</si>
  <si>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</si>
  <si>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</si>
  <si>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</si>
  <si>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</si>
  <si>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</si>
  <si>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</si>
  <si>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</si>
  <si>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</si>
  <si>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</si>
  <si>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</si>
  <si>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</si>
  <si>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</si>
  <si>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</si>
  <si>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</si>
  <si>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</si>
  <si>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</si>
  <si>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</si>
  <si>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</si>
  <si>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</si>
  <si>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</si>
  <si>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</si>
  <si>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</si>
  <si>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</si>
  <si>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</si>
  <si>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</si>
  <si>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</si>
  <si>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</si>
  <si>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</si>
  <si>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</si>
  <si>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</si>
  <si>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</si>
  <si>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</si>
  <si>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</si>
  <si>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</si>
  <si>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</si>
  <si>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</si>
  <si>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</si>
  <si>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</si>
  <si>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</si>
  <si>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</si>
  <si>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</si>
  <si>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</si>
  <si>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</si>
  <si>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</si>
  <si>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</si>
  <si>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</si>
  <si>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</si>
  <si>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</si>
  <si>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</si>
  <si>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</si>
  <si>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</si>
  <si>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</si>
  <si>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</si>
  <si>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</si>
  <si>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</si>
  <si>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</si>
  <si>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</si>
  <si>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</si>
  <si>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</si>
  <si>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</si>
  <si>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</si>
  <si>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</si>
  <si>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</si>
  <si>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</si>
  <si>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</si>
  <si>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</si>
  <si>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</si>
  <si>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</si>
  <si>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</si>
  <si>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</si>
  <si>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</si>
  <si>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</si>
  <si>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</si>
  <si>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</si>
  <si>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</si>
  <si>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</si>
  <si>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</si>
  <si>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</si>
  <si>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</si>
  <si>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</si>
  <si>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</si>
  <si>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</si>
  <si>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</si>
  <si>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</si>
  <si>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</si>
  <si>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</si>
  <si>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</si>
  <si>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</si>
  <si>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</si>
  <si>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</si>
  <si>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</si>
  <si>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</si>
  <si>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</si>
  <si>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</si>
  <si>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</si>
  <si>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</si>
  <si>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</si>
  <si>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</si>
  <si>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</si>
  <si>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</si>
  <si>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</si>
  <si>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</si>
  <si>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</si>
  <si>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</si>
  <si>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</si>
  <si>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</si>
  <si>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</si>
  <si>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</si>
  <si>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</si>
  <si>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</si>
  <si>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</si>
  <si>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</si>
  <si>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</si>
  <si>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</si>
  <si>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</si>
  <si>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</si>
  <si>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</si>
  <si>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</si>
  <si>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</si>
  <si>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</si>
  <si>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</si>
  <si>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</si>
  <si>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</si>
  <si>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</si>
  <si>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</si>
  <si>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</si>
  <si>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</si>
  <si>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</si>
  <si>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</si>
  <si>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</si>
  <si>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</si>
  <si>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</si>
  <si>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</si>
  <si>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</si>
  <si>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</si>
  <si>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</si>
  <si>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</si>
  <si>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</si>
  <si>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</si>
  <si>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</si>
  <si>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</si>
  <si>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</si>
  <si>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</si>
  <si>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</si>
  <si>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</si>
  <si>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</si>
  <si>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</si>
  <si>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</si>
  <si>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</si>
  <si>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</si>
  <si>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</si>
  <si>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</si>
  <si>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</si>
  <si>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</si>
  <si>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</si>
  <si>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</si>
  <si>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</si>
  <si>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</si>
  <si>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</si>
  <si>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</si>
  <si>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</si>
  <si>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</si>
  <si>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</si>
  <si>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</si>
  <si>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</si>
  <si>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</si>
  <si>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</si>
  <si>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</si>
  <si>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</si>
  <si>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</si>
  <si>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</si>
  <si>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</si>
  <si>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</si>
  <si>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</si>
  <si>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</si>
  <si>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</si>
  <si>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</si>
  <si>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</si>
  <si>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</si>
  <si>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</si>
  <si>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</si>
  <si>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</si>
  <si>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</si>
  <si>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</si>
  <si>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</si>
  <si>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</si>
  <si>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</si>
  <si>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</si>
  <si>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</si>
  <si>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</si>
  <si>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</si>
  <si>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</si>
  <si>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</si>
  <si>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</si>
  <si>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</si>
  <si>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</si>
  <si>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</si>
  <si>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</si>
  <si>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</si>
  <si>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</si>
  <si>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</si>
  <si>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</si>
  <si>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</si>
  <si>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</si>
  <si>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</si>
  <si>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</si>
  <si>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</si>
  <si>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</si>
  <si>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</si>
  <si>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</si>
  <si>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</si>
  <si>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</si>
  <si>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</si>
  <si>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</si>
  <si>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</si>
  <si>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</si>
  <si>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</si>
  <si>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</si>
  <si>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</si>
  <si>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</si>
  <si>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</si>
  <si>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</si>
  <si>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</si>
  <si>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</si>
  <si>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</si>
  <si>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</si>
  <si>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</si>
  <si>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</si>
  <si>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</si>
  <si>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</si>
  <si>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</si>
  <si>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</si>
  <si>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</si>
  <si>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</si>
  <si>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</si>
  <si>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</si>
  <si>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</si>
  <si>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</si>
  <si>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</si>
  <si>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</si>
  <si>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</si>
  <si>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</si>
  <si>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</si>
  <si>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</si>
  <si>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</si>
  <si>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</si>
  <si>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</si>
  <si>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</si>
  <si>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</si>
  <si>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</si>
  <si>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</si>
  <si>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</si>
  <si>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</si>
  <si>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</si>
  <si>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</si>
  <si>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</si>
  <si>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</si>
  <si>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</si>
  <si>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</si>
  <si>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</si>
  <si>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</si>
  <si>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</si>
  <si>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</si>
  <si>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</si>
  <si>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</si>
  <si>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</si>
  <si>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</si>
  <si>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</si>
  <si>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</si>
  <si>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</si>
  <si>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</si>
  <si>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</si>
  <si>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</si>
  <si>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</si>
  <si>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</si>
  <si>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</si>
  <si>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</si>
  <si>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</si>
  <si>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</si>
  <si>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</si>
  <si>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</si>
  <si>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</si>
  <si>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</si>
  <si>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</si>
  <si>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</si>
  <si>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</si>
  <si>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</si>
  <si>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</si>
  <si>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</si>
  <si>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</si>
  <si>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</si>
  <si>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</si>
  <si>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</si>
  <si>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</si>
  <si>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</si>
  <si>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</si>
  <si>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</si>
  <si>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</si>
  <si>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</si>
  <si>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</si>
  <si>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</si>
  <si>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</si>
  <si>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</si>
  <si>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</si>
  <si>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</si>
  <si>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</si>
  <si>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</si>
  <si>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</si>
  <si>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</si>
  <si>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</si>
  <si>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</si>
  <si>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</si>
  <si>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</si>
  <si>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</si>
  <si>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</si>
  <si>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</si>
  <si>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</si>
  <si>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</si>
  <si>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</si>
  <si>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</si>
  <si>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</si>
  <si>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</si>
  <si>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</si>
  <si>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</si>
  <si>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</si>
  <si>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</si>
  <si>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</si>
  <si>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</si>
  <si>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</si>
  <si>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</si>
  <si>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</si>
  <si>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</si>
  <si>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</si>
  <si>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</si>
  <si>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</si>
  <si>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</si>
  <si>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</si>
  <si>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</si>
  <si>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</si>
  <si>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</si>
  <si>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</si>
  <si>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</si>
  <si>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</si>
  <si>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</si>
  <si>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</si>
  <si>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</si>
  <si>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</si>
  <si>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</si>
  <si>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</si>
  <si>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</si>
  <si>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</si>
  <si>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</si>
  <si>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</si>
  <si>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</si>
  <si>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</si>
  <si>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</si>
  <si>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</si>
  <si>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</si>
  <si>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</si>
  <si>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</si>
  <si>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</si>
  <si>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</si>
  <si>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</si>
  <si>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</si>
  <si>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</si>
  <si>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</si>
  <si>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</si>
  <si>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</si>
  <si>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</si>
  <si>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</si>
  <si>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</si>
  <si>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</si>
  <si>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</si>
  <si>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</si>
  <si>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</si>
  <si>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</si>
  <si>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</si>
  <si>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</si>
  <si>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</si>
  <si>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</si>
  <si>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</si>
  <si>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</si>
  <si>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</si>
  <si>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</si>
  <si>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</si>
  <si>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</si>
  <si>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</si>
  <si>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</si>
  <si>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</si>
  <si>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</si>
  <si>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</si>
  <si>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</si>
  <si>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</si>
  <si>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</si>
  <si>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</si>
  <si>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</si>
  <si>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</si>
  <si>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</si>
  <si>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</si>
  <si>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</si>
  <si>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</si>
  <si>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</si>
  <si>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</si>
  <si>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</si>
  <si>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</si>
  <si>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</si>
  <si>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</si>
  <si>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</si>
  <si>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</si>
  <si>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</si>
  <si>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</si>
  <si>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</si>
  <si>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</si>
  <si>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</si>
  <si>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</si>
  <si>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</si>
  <si>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</si>
  <si>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</si>
  <si>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</si>
  <si>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</si>
  <si>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</si>
  <si>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</si>
  <si>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</si>
  <si>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</si>
  <si>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</si>
  <si>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</si>
  <si>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</si>
  <si>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</si>
  <si>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</si>
  <si>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</si>
  <si>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</si>
  <si>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</si>
  <si>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</si>
  <si>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</si>
  <si>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</si>
  <si>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</si>
  <si>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</si>
  <si>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</si>
  <si>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</si>
  <si>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</si>
  <si>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</si>
  <si>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</si>
  <si>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</si>
  <si>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</si>
  <si>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</si>
  <si>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</si>
  <si>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</si>
  <si>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</si>
  <si>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</si>
  <si>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</si>
  <si>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</si>
  <si>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</si>
  <si>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</si>
  <si>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</si>
  <si>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</si>
  <si>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</si>
  <si>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</si>
  <si>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</si>
  <si>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</si>
  <si>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</si>
  <si>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</si>
  <si>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</si>
  <si>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</si>
  <si>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</si>
  <si>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</si>
  <si>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</si>
  <si>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</si>
  <si>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</si>
  <si>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</si>
  <si>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</si>
  <si>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</si>
  <si>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</si>
  <si>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</si>
  <si>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</si>
  <si>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</si>
  <si>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</si>
  <si>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</si>
  <si>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</si>
  <si>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</si>
  <si>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</si>
  <si>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</si>
  <si>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</si>
  <si>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</si>
  <si>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</si>
  <si>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</si>
  <si>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</si>
  <si>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</si>
  <si>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</si>
  <si>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</si>
  <si>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</si>
  <si>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</si>
  <si>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</si>
  <si>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</si>
  <si>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</si>
  <si>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</si>
  <si>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</si>
  <si>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</si>
  <si>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</si>
  <si>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</si>
  <si>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</si>
  <si>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</si>
  <si>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</si>
  <si>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</si>
  <si>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</si>
  <si>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</si>
  <si>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</si>
  <si>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</si>
  <si>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</si>
  <si>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</si>
  <si>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</si>
  <si>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</si>
  <si>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</si>
  <si>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</si>
  <si>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</si>
  <si>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</si>
  <si>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</si>
  <si>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</si>
  <si>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</si>
  <si>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</si>
  <si>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</si>
  <si>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</si>
  <si>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</si>
  <si>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</si>
  <si>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</si>
  <si>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</si>
  <si>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</si>
  <si>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</si>
  <si>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</si>
  <si>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</si>
  <si>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</si>
  <si>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</si>
  <si>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</si>
  <si>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</si>
  <si>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</si>
  <si>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</si>
  <si>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</si>
  <si>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</si>
  <si>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</si>
  <si>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</si>
  <si>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</si>
  <si>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</si>
  <si>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</si>
  <si>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</si>
  <si>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</si>
  <si>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</si>
  <si>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</si>
  <si>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</si>
  <si>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</si>
  <si>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</si>
  <si>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</si>
  <si>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</si>
  <si>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</si>
  <si>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</si>
  <si>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</si>
  <si>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</si>
  <si>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</si>
  <si>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</si>
  <si>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</si>
  <si>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</si>
  <si>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</si>
  <si>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</si>
  <si>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</si>
  <si>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</si>
  <si>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</si>
  <si>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</si>
  <si>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</si>
  <si>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</si>
  <si>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</si>
  <si>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</si>
  <si>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</si>
  <si>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</si>
  <si>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</si>
  <si>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</si>
  <si>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</si>
  <si>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</si>
  <si>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</si>
  <si>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</si>
  <si>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</si>
  <si>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</si>
  <si>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</si>
  <si>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</si>
  <si>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</si>
  <si>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</si>
  <si>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</si>
  <si>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</si>
  <si>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</si>
  <si>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</si>
  <si>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</si>
  <si>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</si>
  <si>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</si>
  <si>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</si>
  <si>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</si>
  <si>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</si>
  <si>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</si>
  <si>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</si>
  <si>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</si>
  <si>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</si>
  <si>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</si>
  <si>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</si>
  <si>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</si>
  <si>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</si>
  <si>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</si>
  <si>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</si>
  <si>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</si>
  <si>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</si>
  <si>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</si>
  <si>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</si>
  <si>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</si>
  <si>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</si>
  <si>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</si>
  <si>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</si>
  <si>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</si>
  <si>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</si>
  <si>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</si>
  <si>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</si>
  <si>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</si>
  <si>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</si>
  <si>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</si>
  <si>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</si>
  <si>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</si>
  <si>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</si>
  <si>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</si>
  <si>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</si>
  <si>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</si>
  <si>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</si>
  <si>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</si>
  <si>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</si>
  <si>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</si>
  <si>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</si>
  <si>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</si>
  <si>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</si>
  <si>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</si>
  <si>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</si>
  <si>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</si>
  <si>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</si>
  <si>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</si>
  <si>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</si>
  <si>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</si>
  <si>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</si>
  <si>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</si>
  <si>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</si>
  <si>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</si>
  <si>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</si>
  <si>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</si>
  <si>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</si>
  <si>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</si>
  <si>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</si>
  <si>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</si>
  <si>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</si>
  <si>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</si>
  <si>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</si>
  <si>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</si>
  <si>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</si>
  <si>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</si>
  <si>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</si>
  <si>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</si>
  <si>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</si>
  <si>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</si>
  <si>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</si>
  <si>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</si>
  <si>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</si>
  <si>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</si>
  <si>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</si>
  <si>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</si>
  <si>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</si>
  <si>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</si>
  <si>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</si>
  <si>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</si>
  <si>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</si>
  <si>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</si>
  <si>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</si>
  <si>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</si>
  <si>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</si>
  <si>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</si>
  <si>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</si>
  <si>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</si>
  <si>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</si>
  <si>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</si>
  <si>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</si>
  <si>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</si>
  <si>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</si>
  <si>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</si>
  <si>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</si>
  <si>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</si>
  <si>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</si>
  <si>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</si>
  <si>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</si>
  <si>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</si>
  <si>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</si>
  <si>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</si>
  <si>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</si>
  <si>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</si>
  <si>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</si>
  <si>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</si>
  <si>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</si>
  <si>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</si>
  <si>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</si>
  <si>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</si>
  <si>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</si>
  <si>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</si>
  <si>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</si>
  <si>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</si>
  <si>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</si>
  <si>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</si>
  <si>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</si>
  <si>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</si>
  <si>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</si>
  <si>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</si>
  <si>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</si>
  <si>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</si>
  <si>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</si>
  <si>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</si>
  <si>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</si>
  <si>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</si>
  <si>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</si>
  <si>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</si>
  <si>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</si>
  <si>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</si>
  <si>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</si>
  <si>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</si>
  <si>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</si>
  <si>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</si>
  <si>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</si>
  <si>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</si>
  <si>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</si>
  <si>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</si>
  <si>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</si>
  <si>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</si>
  <si>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</si>
  <si>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</si>
  <si>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</si>
  <si>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</si>
  <si>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</si>
  <si>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</si>
  <si>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</si>
  <si>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</si>
  <si>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</si>
  <si>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</si>
  <si>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</si>
  <si>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</si>
  <si>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</si>
  <si>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</si>
  <si>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</si>
  <si>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</si>
  <si>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</si>
  <si>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</si>
  <si>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</si>
  <si>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</si>
  <si>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</si>
  <si>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</si>
  <si>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</si>
  <si>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</si>
  <si>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</si>
  <si>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</si>
  <si>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</si>
  <si>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</si>
  <si>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</si>
  <si>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</si>
  <si>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</si>
  <si>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</si>
  <si>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</si>
  <si>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</si>
  <si>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</si>
  <si>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</si>
  <si>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</si>
  <si>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</si>
  <si>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</si>
  <si>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</si>
  <si>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</si>
  <si>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</si>
  <si>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</si>
  <si>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</si>
  <si>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</si>
  <si>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</si>
  <si>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</si>
  <si>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</si>
  <si>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</si>
  <si>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</si>
  <si>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</si>
  <si>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</si>
  <si>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</si>
  <si>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</si>
  <si>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</si>
  <si>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</si>
  <si>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</si>
  <si>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</si>
  <si>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</si>
  <si>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</si>
  <si>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</si>
  <si>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</si>
  <si>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</si>
  <si>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</si>
  <si>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</si>
  <si>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</si>
  <si>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</si>
  <si>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</si>
  <si>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</si>
  <si>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</si>
  <si>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</si>
  <si>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</si>
  <si>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</si>
  <si>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</si>
  <si>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</si>
  <si>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</si>
  <si>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</si>
  <si>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</si>
  <si>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</si>
  <si>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</si>
  <si>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</si>
  <si>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</si>
  <si>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</si>
  <si>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</si>
  <si>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</si>
  <si>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</si>
  <si>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</si>
  <si>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</si>
  <si>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</si>
  <si>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</si>
  <si>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</si>
  <si>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</si>
  <si>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</si>
  <si>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</si>
  <si>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</si>
  <si>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</si>
  <si>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</si>
  <si>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</si>
  <si>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</si>
  <si>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</si>
  <si>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</si>
  <si>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</si>
  <si>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</si>
  <si>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</si>
  <si>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</si>
  <si>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</si>
  <si>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</si>
  <si>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</si>
  <si>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</si>
  <si>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</si>
  <si>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</si>
  <si>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</si>
  <si>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</si>
  <si>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</si>
  <si>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</si>
  <si>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</si>
  <si>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</si>
  <si>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</si>
  <si>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</si>
  <si>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</si>
  <si>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</si>
  <si>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</si>
  <si>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</si>
  <si>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</si>
  <si>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</si>
  <si>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</si>
  <si>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</si>
  <si>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</si>
  <si>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</si>
  <si>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</si>
  <si>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</si>
  <si>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</si>
  <si>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</si>
  <si>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</si>
  <si>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</si>
  <si>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</si>
  <si>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</si>
  <si>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</si>
  <si>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</si>
  <si>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</si>
  <si>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</si>
  <si>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</si>
  <si>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</si>
  <si>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</si>
  <si>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</si>
  <si>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</si>
  <si>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</si>
  <si>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</si>
  <si>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</si>
  <si>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</si>
  <si>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</si>
  <si>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</si>
  <si>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</si>
  <si>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</si>
  <si>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</si>
  <si>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</si>
  <si>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</si>
  <si>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</si>
  <si>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</si>
  <si>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</si>
  <si>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</si>
  <si>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</si>
  <si>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</si>
  <si>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</si>
  <si>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</si>
  <si>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</si>
  <si>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</si>
  <si>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</si>
  <si>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</si>
  <si>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</si>
  <si>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</si>
  <si>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</si>
  <si>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</si>
  <si>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</si>
  <si>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</si>
  <si>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</si>
  <si>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</si>
  <si>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</si>
  <si>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</si>
  <si>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</si>
  <si>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</si>
  <si>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</si>
  <si>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</si>
  <si>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</si>
  <si>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</si>
  <si>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</si>
  <si>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</si>
  <si>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</si>
  <si>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</si>
  <si>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</si>
  <si>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</si>
  <si>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</si>
  <si>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</si>
  <si>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</si>
  <si>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</si>
  <si>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</si>
  <si>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</si>
  <si>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</si>
  <si>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</si>
  <si>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</si>
  <si>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</si>
  <si>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</si>
  <si>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</si>
  <si>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</si>
  <si>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</si>
  <si>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</si>
  <si>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</si>
  <si>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</si>
  <si>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</si>
  <si>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</si>
  <si>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</si>
  <si>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</si>
  <si>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</si>
  <si>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</si>
  <si>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</si>
  <si>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</si>
  <si>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</si>
  <si>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</si>
  <si>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</si>
  <si>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</si>
  <si>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</si>
  <si>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</si>
  <si>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</si>
  <si>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</si>
  <si>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</si>
  <si>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</si>
  <si>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</si>
  <si>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</si>
  <si>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</si>
  <si>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</si>
  <si>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</si>
  <si>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</si>
  <si>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</si>
  <si>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</si>
  <si>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</si>
  <si>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</si>
  <si>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</si>
  <si>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</si>
  <si>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</si>
  <si>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</si>
  <si>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</si>
  <si>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</si>
  <si>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</si>
  <si>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</si>
  <si>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</si>
  <si>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</si>
  <si>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</si>
  <si>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</si>
  <si>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</si>
  <si>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</si>
  <si>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</si>
  <si>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</si>
  <si>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</si>
  <si>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</si>
  <si>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</si>
  <si>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</si>
  <si>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</si>
  <si>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</si>
  <si>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</si>
  <si>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</si>
  <si>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</si>
  <si>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</si>
  <si>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</si>
  <si>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</si>
  <si>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</si>
  <si>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</si>
  <si>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</si>
  <si>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</si>
  <si>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</si>
  <si>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</si>
  <si>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</si>
  <si>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</si>
  <si>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</si>
  <si>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</si>
  <si>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</si>
  <si>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</si>
  <si>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</si>
  <si>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</si>
  <si>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</si>
  <si>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</si>
  <si>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</si>
  <si>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</si>
  <si>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</si>
  <si>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</si>
  <si>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</si>
  <si>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</si>
  <si>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</si>
  <si>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</si>
  <si>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</si>
  <si>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</si>
  <si>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</si>
  <si>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</si>
  <si>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</si>
  <si>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</si>
  <si>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</si>
  <si>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</si>
  <si>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</si>
  <si>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</si>
  <si>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</si>
  <si>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</si>
  <si>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</si>
  <si>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</si>
  <si>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</si>
  <si>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</si>
  <si>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</si>
  <si>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</si>
  <si>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</si>
  <si>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</si>
  <si>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</si>
  <si>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</si>
  <si>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</si>
  <si>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</si>
  <si>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</si>
  <si>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</si>
  <si>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</si>
  <si>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</si>
  <si>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</si>
  <si>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</si>
  <si>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</si>
  <si>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</si>
  <si>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</si>
  <si>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</si>
  <si>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</si>
  <si>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</si>
  <si>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</si>
  <si>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</si>
  <si>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</si>
  <si>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</si>
  <si>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</si>
  <si>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</si>
  <si>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</si>
  <si>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</si>
  <si>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</si>
  <si>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</si>
  <si>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</si>
  <si>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</si>
  <si>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</si>
  <si>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</si>
  <si>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</si>
  <si>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</si>
  <si>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</si>
  <si>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</si>
  <si>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</si>
  <si>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</si>
  <si>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</si>
  <si>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</si>
  <si>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</si>
  <si>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</si>
  <si>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</si>
  <si>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</si>
  <si>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</si>
  <si>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</si>
  <si>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</si>
  <si>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</si>
  <si>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</si>
  <si>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</si>
  <si>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</si>
  <si>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</si>
  <si>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</si>
  <si>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</si>
  <si>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</si>
  <si>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</si>
  <si>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</si>
  <si>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</si>
  <si>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</si>
  <si>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</si>
  <si>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</si>
  <si>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</si>
  <si>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</si>
  <si>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</si>
  <si>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</si>
  <si>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</si>
  <si>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</si>
  <si>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</si>
  <si>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</si>
  <si>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</si>
  <si>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</si>
  <si>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</si>
  <si>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</si>
  <si>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</si>
  <si>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</si>
  <si>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</si>
  <si>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</si>
  <si>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</si>
  <si>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</si>
  <si>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</si>
  <si>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</si>
  <si>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</si>
  <si>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</si>
  <si>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</si>
  <si>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</si>
  <si>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</si>
  <si>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</si>
  <si>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</si>
  <si>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</si>
  <si>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</si>
  <si>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</si>
  <si>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</si>
  <si>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</si>
  <si>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</si>
  <si>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</si>
  <si>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</si>
  <si>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</si>
  <si>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</si>
  <si>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</si>
  <si>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</si>
  <si>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</si>
  <si>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</si>
  <si>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</si>
  <si>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</si>
  <si>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</si>
  <si>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</si>
  <si>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</si>
  <si>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</si>
  <si>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</si>
  <si>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</si>
  <si>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</si>
  <si>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</si>
  <si>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</si>
  <si>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</si>
  <si>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</si>
  <si>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</si>
  <si>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</si>
  <si>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</si>
  <si>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</si>
  <si>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</si>
  <si>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</si>
  <si>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</si>
  <si>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</si>
  <si>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</si>
  <si>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</si>
  <si>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</si>
  <si>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</si>
  <si>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</si>
  <si>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</si>
  <si>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</si>
  <si>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</si>
  <si>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</si>
  <si>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</si>
  <si>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</si>
  <si>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</si>
  <si>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</si>
  <si>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</si>
  <si>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</si>
  <si>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</si>
  <si>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</si>
  <si>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</si>
  <si>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</si>
  <si>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</si>
  <si>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</si>
  <si>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</si>
  <si>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</si>
  <si>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</si>
  <si>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</si>
  <si>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</si>
  <si>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</si>
  <si>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</si>
  <si>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</si>
  <si>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</si>
  <si>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</si>
  <si>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</si>
  <si>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</si>
  <si>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</si>
  <si>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</si>
  <si>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</si>
  <si>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</si>
  <si>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</si>
  <si>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</si>
  <si>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</si>
  <si>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</si>
  <si>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</si>
  <si>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</si>
  <si>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</si>
  <si>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</si>
  <si>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</si>
  <si>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</si>
  <si>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</si>
  <si>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</si>
  <si>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</si>
  <si>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</si>
  <si>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</si>
  <si>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</si>
  <si>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</si>
  <si>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</si>
  <si>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</si>
  <si>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</si>
  <si>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</si>
  <si>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</si>
  <si>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</si>
  <si>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</si>
  <si>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</si>
  <si>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</si>
  <si>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</si>
  <si>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</si>
  <si>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</si>
  <si>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</si>
  <si>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</si>
  <si>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</si>
  <si>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</si>
  <si>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</si>
  <si>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</si>
  <si>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</si>
  <si>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</si>
  <si>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</si>
  <si>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</si>
  <si>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</si>
  <si>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</si>
  <si>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</si>
  <si>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</si>
  <si>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</si>
  <si>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</si>
  <si>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</si>
  <si>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</si>
  <si>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</si>
  <si>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</si>
  <si>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</si>
  <si>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</si>
  <si>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</si>
  <si>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</si>
  <si>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</si>
  <si>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</si>
  <si>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</si>
  <si>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</si>
  <si>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</si>
  <si>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</si>
  <si>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</si>
  <si>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</si>
  <si>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</si>
  <si>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</si>
  <si>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</si>
  <si>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</si>
  <si>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</si>
  <si>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</si>
  <si>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</si>
  <si>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</si>
  <si>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</si>
  <si>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</si>
  <si>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</si>
  <si>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</si>
  <si>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</si>
  <si>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</si>
  <si>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</si>
  <si>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</si>
  <si>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</si>
  <si>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</si>
  <si>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</si>
  <si>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</si>
  <si>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</si>
  <si>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</si>
  <si>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</si>
  <si>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</si>
  <si>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</si>
  <si>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</si>
  <si>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</si>
  <si>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</si>
  <si>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</si>
  <si>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</si>
  <si>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</si>
  <si>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</si>
  <si>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</si>
  <si>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</si>
  <si>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</si>
  <si>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</si>
  <si>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</si>
  <si>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</si>
  <si>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</si>
  <si>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</si>
  <si>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</si>
  <si>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</si>
  <si>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</si>
  <si>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</si>
  <si>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</si>
  <si>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</si>
  <si>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</si>
  <si>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</si>
  <si>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</si>
  <si>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</si>
  <si>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</si>
  <si>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</si>
  <si>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</si>
  <si>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</si>
  <si>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</si>
  <si>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</si>
  <si>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</si>
  <si>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</si>
  <si>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</si>
  <si>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</si>
  <si>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</si>
  <si>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</si>
  <si>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</si>
  <si>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</si>
  <si>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</si>
  <si>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</si>
  <si>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</si>
  <si>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</si>
  <si>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</si>
  <si>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</si>
  <si>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</si>
  <si>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</si>
  <si>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</si>
  <si>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</si>
  <si>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</si>
  <si>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</si>
  <si>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</si>
  <si>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</si>
  <si>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</si>
  <si>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</si>
  <si>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</si>
  <si>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</si>
  <si>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</si>
  <si>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</si>
  <si>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</si>
  <si>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</si>
  <si>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</si>
  <si>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</si>
  <si>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</si>
  <si>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</si>
  <si>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</si>
  <si>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</si>
  <si>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</si>
  <si>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</si>
  <si>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</si>
  <si>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</si>
  <si>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</si>
  <si>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</si>
  <si>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</si>
  <si>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</si>
  <si>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</si>
  <si>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</si>
  <si>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</si>
  <si>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</si>
  <si>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</si>
  <si>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</si>
  <si>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</si>
  <si>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</si>
  <si>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</si>
  <si>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</si>
  <si>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</si>
  <si>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</si>
  <si>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</si>
  <si>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</si>
  <si>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</si>
  <si>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</si>
  <si>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</si>
  <si>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</si>
  <si>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</si>
  <si>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</si>
  <si>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</si>
  <si>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</si>
  <si>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</si>
  <si>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</si>
  <si>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</si>
  <si>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</si>
  <si>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</si>
  <si>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</si>
  <si>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</si>
  <si>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</si>
  <si>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</si>
  <si>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</si>
  <si>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</si>
  <si>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</si>
  <si>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</si>
  <si>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</si>
  <si>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</si>
  <si>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</si>
  <si>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</si>
  <si>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</si>
  <si>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</si>
  <si>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</si>
  <si>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</si>
  <si>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</si>
  <si>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</si>
  <si>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</si>
  <si>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</si>
  <si>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</si>
  <si>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</si>
  <si>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</si>
  <si>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</si>
  <si>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</si>
  <si>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</si>
  <si>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</si>
  <si>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</si>
  <si>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</si>
  <si>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</si>
  <si>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</si>
  <si>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</si>
  <si>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</si>
  <si>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</si>
  <si>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</si>
  <si>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</si>
  <si>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</si>
  <si>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</si>
  <si>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</si>
  <si>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</si>
  <si>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</si>
  <si>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</si>
  <si>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</si>
  <si>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</si>
  <si>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</si>
  <si>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</si>
  <si>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</si>
  <si>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</si>
  <si>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</si>
  <si>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</si>
  <si>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</si>
  <si>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</si>
  <si>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</si>
  <si>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</si>
  <si>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</si>
  <si>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</si>
  <si>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</si>
  <si>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</si>
  <si>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</si>
  <si>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</si>
  <si>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</si>
  <si>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</si>
  <si>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</si>
  <si>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</si>
  <si>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</si>
  <si>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</si>
  <si>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</si>
  <si>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</si>
  <si>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</si>
  <si>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</si>
  <si>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</si>
  <si>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</si>
  <si>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</si>
  <si>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</si>
  <si>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</si>
  <si>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</si>
  <si>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</si>
  <si>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</si>
  <si>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</si>
  <si>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</si>
  <si>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</si>
  <si>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</si>
  <si>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</si>
  <si>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</si>
  <si>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</si>
  <si>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</si>
  <si>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</si>
  <si>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</si>
  <si>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</si>
  <si>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</si>
  <si>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</si>
  <si>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</si>
  <si>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</si>
  <si>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</si>
  <si>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</si>
  <si>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</si>
  <si>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</si>
  <si>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</si>
  <si>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</si>
  <si>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</si>
  <si>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</si>
  <si>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</si>
  <si>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</si>
  <si>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</si>
  <si>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</si>
  <si>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</si>
  <si>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</si>
  <si>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</si>
  <si>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</si>
  <si>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</si>
  <si>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</si>
  <si>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</si>
  <si>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</si>
  <si>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</si>
  <si>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</si>
  <si>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</si>
  <si>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</si>
  <si>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</si>
  <si>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</si>
  <si>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</si>
  <si>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</si>
  <si>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</si>
  <si>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</si>
  <si>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</si>
  <si>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</si>
  <si>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</si>
  <si>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</si>
  <si>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</si>
  <si>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</si>
  <si>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</si>
  <si>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</si>
  <si>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</si>
  <si>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</si>
  <si>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</si>
  <si>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</si>
  <si>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</si>
  <si>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</si>
  <si>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</si>
  <si>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</si>
  <si>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</si>
  <si>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</si>
  <si>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</si>
  <si>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</si>
  <si>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</si>
  <si>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</si>
  <si>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</si>
  <si>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</si>
  <si>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</si>
  <si>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</si>
  <si>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</si>
  <si>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</si>
  <si>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</si>
  <si>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</si>
  <si>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</si>
  <si>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</si>
  <si>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</si>
  <si>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</si>
  <si>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</si>
  <si>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</si>
  <si>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</si>
  <si>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</si>
  <si>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</si>
  <si>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</si>
  <si>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</si>
  <si>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</si>
  <si>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</si>
  <si>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</si>
  <si>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</si>
  <si>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</si>
  <si>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</si>
  <si>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</si>
  <si>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</si>
  <si>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</si>
  <si>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</si>
  <si>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</si>
  <si>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</si>
  <si>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</si>
  <si>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</si>
  <si>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</si>
  <si>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</si>
  <si>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</si>
  <si>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</si>
  <si>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</si>
  <si>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</si>
  <si>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</si>
  <si>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</si>
  <si>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</si>
  <si>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</si>
  <si>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</si>
  <si>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</si>
  <si>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</si>
  <si>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</si>
  <si>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</si>
  <si>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</si>
  <si>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</si>
  <si>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</si>
  <si>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</si>
  <si>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</si>
  <si>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</si>
  <si>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</si>
  <si>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</si>
  <si>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</si>
  <si>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</si>
  <si>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</si>
  <si>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</si>
  <si>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</si>
  <si>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</si>
  <si>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</si>
  <si>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</si>
  <si>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</si>
  <si>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</si>
  <si>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</si>
  <si>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</si>
  <si>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</si>
  <si>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</si>
  <si>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</si>
  <si>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</si>
  <si>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</si>
  <si>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</si>
  <si>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</si>
  <si>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</si>
  <si>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</si>
  <si>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</si>
  <si>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</si>
  <si>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</si>
  <si>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</si>
  <si>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</si>
  <si>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</si>
  <si>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</si>
  <si>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</si>
  <si>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</si>
  <si>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</si>
  <si>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</si>
  <si>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</si>
  <si>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</si>
  <si>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</si>
  <si>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</si>
  <si>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</si>
  <si>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</si>
  <si>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</si>
  <si>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</si>
  <si>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</si>
  <si>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</si>
  <si>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</si>
  <si>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</si>
  <si>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</si>
  <si>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</si>
  <si>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</si>
  <si>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</si>
  <si>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</si>
  <si>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</si>
  <si>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</si>
  <si>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</si>
  <si>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</si>
  <si>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</si>
  <si>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</si>
  <si>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</si>
  <si>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</si>
  <si>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</si>
  <si>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</si>
  <si>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</si>
  <si>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</si>
  <si>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</si>
  <si>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</si>
  <si>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</si>
  <si>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</si>
  <si>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</si>
  <si>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</si>
  <si>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</si>
  <si>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</si>
  <si>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</si>
  <si>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</si>
  <si>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</si>
  <si>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</si>
  <si>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</si>
  <si>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</si>
  <si>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</si>
  <si>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</si>
  <si>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</si>
  <si>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</si>
  <si>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</si>
  <si>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</si>
  <si>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</si>
  <si>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</si>
  <si>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</si>
  <si>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</si>
  <si>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</si>
  <si>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</si>
  <si>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</si>
  <si>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</si>
  <si>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</si>
  <si>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</si>
  <si>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</si>
  <si>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</si>
  <si>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</si>
  <si>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</si>
  <si>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</si>
  <si>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</si>
  <si>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</si>
  <si>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</si>
  <si>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</si>
  <si>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</si>
  <si>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</si>
  <si>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</si>
  <si>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</si>
  <si>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</si>
  <si>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</si>
  <si>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</si>
  <si>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</si>
  <si>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</si>
  <si>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</si>
  <si>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</si>
  <si>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</si>
  <si>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</si>
  <si>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</si>
  <si>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</si>
  <si>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</si>
  <si>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</si>
  <si>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</si>
  <si>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</si>
  <si>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</si>
  <si>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</si>
  <si>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</si>
  <si>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</si>
  <si>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</si>
  <si>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</si>
  <si>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</si>
  <si>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</si>
  <si>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</si>
  <si>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</si>
  <si>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</si>
  <si>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</si>
  <si>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</si>
  <si>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</si>
  <si>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</si>
  <si>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</si>
  <si>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</si>
  <si>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</si>
  <si>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</si>
  <si>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</si>
  <si>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</si>
  <si>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</si>
  <si>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</si>
  <si>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</si>
  <si>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</si>
  <si>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</si>
  <si>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</si>
  <si>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</si>
  <si>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</si>
  <si>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</si>
  <si>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</si>
  <si>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</si>
  <si>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</si>
  <si>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</si>
  <si>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</si>
  <si>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</si>
  <si>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</si>
  <si>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</si>
  <si>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</si>
  <si>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</si>
  <si>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</si>
  <si>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</si>
  <si>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</si>
  <si>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</si>
  <si>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</si>
  <si>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</si>
  <si>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</si>
  <si>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</si>
  <si>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</si>
  <si>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</si>
  <si>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</si>
  <si>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</si>
  <si>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</si>
  <si>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</si>
  <si>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</si>
  <si>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</si>
  <si>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</si>
  <si>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</si>
  <si>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</si>
  <si>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</si>
  <si>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</si>
  <si>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</si>
  <si>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</si>
  <si>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</si>
  <si>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</si>
  <si>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</si>
  <si>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</si>
  <si>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</si>
  <si>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</si>
  <si>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</si>
  <si>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</si>
  <si>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</si>
  <si>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</si>
  <si>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</si>
  <si>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</si>
  <si>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</si>
  <si>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</si>
  <si>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</si>
  <si>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</si>
  <si>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</si>
  <si>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</si>
  <si>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</si>
  <si>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</si>
  <si>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</si>
  <si>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</si>
  <si>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</si>
  <si>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</si>
  <si>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</si>
  <si>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</si>
  <si>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</si>
  <si>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</si>
  <si>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</si>
  <si>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</si>
  <si>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</si>
  <si>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</si>
  <si>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</si>
  <si>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</si>
  <si>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</si>
  <si>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</si>
  <si>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</si>
  <si>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</si>
  <si>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</si>
  <si>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</si>
  <si>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</si>
  <si>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</si>
  <si>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</si>
  <si>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</si>
  <si>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</si>
  <si>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</si>
  <si>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</si>
  <si>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</si>
  <si>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</si>
  <si>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</si>
  <si>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</si>
  <si>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</si>
  <si>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</si>
  <si>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</si>
  <si>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</si>
  <si>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</si>
  <si>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</si>
  <si>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</si>
  <si>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</si>
  <si>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</si>
  <si>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</si>
  <si>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</si>
  <si>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</si>
  <si>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</si>
  <si>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</si>
  <si>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</si>
  <si>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</si>
  <si>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</si>
  <si>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</si>
  <si>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</si>
  <si>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</si>
  <si>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</si>
  <si>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</si>
  <si>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</si>
  <si>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</si>
  <si>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</si>
  <si>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</si>
  <si>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</si>
  <si>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</si>
  <si>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</si>
  <si>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</si>
  <si>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</si>
  <si>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</si>
  <si>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</si>
  <si>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</si>
  <si>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</si>
  <si>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</si>
  <si>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</si>
  <si>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</si>
  <si>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</si>
  <si>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</si>
  <si>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</si>
  <si>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</si>
  <si>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</si>
  <si>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</si>
  <si>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</si>
  <si>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</si>
  <si>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</si>
  <si>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</si>
  <si>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</si>
  <si>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</si>
  <si>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</si>
  <si>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</si>
  <si>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</si>
  <si>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</si>
  <si>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</si>
  <si>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</si>
  <si>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</si>
  <si>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</si>
  <si>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</si>
  <si>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</si>
  <si>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</si>
  <si>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</si>
  <si>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</si>
  <si>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</si>
  <si>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</si>
  <si>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</si>
  <si>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</si>
  <si>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</si>
  <si>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</si>
  <si>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</si>
  <si>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</si>
  <si>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</si>
  <si>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</si>
  <si>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</si>
  <si>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</si>
  <si>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</si>
  <si>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</si>
  <si>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</si>
  <si>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</si>
  <si>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</si>
  <si>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</si>
  <si>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</si>
  <si>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</si>
  <si>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</si>
  <si>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</si>
  <si>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</si>
  <si>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</si>
  <si>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</si>
  <si>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</si>
  <si>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</si>
  <si>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</si>
  <si>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</si>
  <si>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</si>
  <si>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</si>
  <si>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</si>
  <si>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</si>
  <si>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</si>
  <si>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</si>
  <si>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</si>
  <si>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</si>
  <si>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</si>
  <si>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</si>
  <si>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</si>
  <si>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</si>
  <si>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</si>
  <si>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</si>
  <si>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</si>
  <si>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</si>
  <si>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</si>
  <si>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</si>
  <si>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</si>
  <si>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</si>
  <si>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</si>
  <si>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</si>
  <si>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</si>
  <si>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</si>
  <si>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</si>
  <si>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</si>
  <si>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</si>
  <si>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</si>
  <si>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</si>
  <si>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</si>
  <si>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</si>
  <si>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</si>
  <si>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</si>
  <si>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</si>
  <si>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</si>
  <si>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</si>
  <si>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</si>
  <si>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</si>
  <si>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</si>
  <si>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</si>
  <si>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</si>
  <si>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</si>
  <si>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</si>
  <si>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</si>
  <si>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</si>
  <si>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</si>
  <si>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</si>
  <si>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</si>
  <si>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</si>
  <si>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</si>
  <si>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</si>
  <si>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</si>
  <si>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</si>
  <si>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</si>
  <si>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</si>
  <si>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</si>
  <si>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</si>
  <si>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</si>
  <si>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</si>
  <si>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</si>
  <si>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</si>
  <si>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</si>
  <si>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</si>
  <si>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</si>
  <si>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</si>
  <si>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</si>
  <si>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</si>
  <si>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</si>
  <si>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</si>
  <si>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</si>
  <si>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</si>
  <si>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</si>
  <si>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</si>
  <si>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</si>
  <si>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</si>
  <si>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</si>
  <si>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</si>
  <si>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</si>
  <si>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</si>
  <si>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</si>
  <si>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</si>
  <si>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</si>
  <si>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</si>
  <si>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</si>
  <si>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</si>
  <si>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</si>
  <si>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</si>
  <si>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</si>
  <si>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</si>
  <si>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</si>
  <si>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</si>
  <si>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</si>
  <si>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</si>
  <si>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</si>
  <si>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</si>
  <si>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</si>
  <si>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</si>
  <si>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</si>
  <si>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</si>
  <si>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</si>
  <si>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</si>
  <si>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</si>
  <si>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</si>
  <si>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</si>
  <si>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</si>
  <si>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</si>
  <si>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</si>
  <si>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</si>
  <si>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</si>
  <si>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</si>
  <si>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</si>
  <si>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</si>
  <si>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</si>
  <si>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</si>
  <si>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</si>
  <si>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</si>
  <si>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</si>
  <si>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</si>
  <si>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</si>
  <si>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</si>
  <si>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</si>
  <si>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</si>
  <si>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</si>
  <si>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</si>
  <si>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</si>
  <si>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</si>
  <si>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</si>
  <si>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</si>
  <si>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</si>
  <si>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</si>
  <si>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</si>
  <si>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</si>
  <si>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</si>
  <si>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</si>
  <si>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</si>
  <si>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</si>
  <si>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</si>
  <si>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</si>
  <si>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</si>
  <si>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</si>
  <si>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</si>
  <si>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</si>
  <si>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</si>
  <si>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</si>
  <si>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</si>
  <si>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</si>
  <si>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</si>
  <si>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</si>
  <si>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</si>
  <si>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</si>
  <si>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</si>
  <si>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</si>
  <si>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</si>
  <si>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</si>
  <si>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</si>
  <si>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</si>
  <si>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</si>
  <si>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</si>
  <si>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</si>
  <si>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</si>
  <si>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</si>
  <si>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</si>
  <si>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</si>
  <si>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</si>
  <si>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</si>
  <si>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</si>
  <si>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</si>
  <si>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</si>
  <si>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</si>
  <si>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</si>
  <si>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</si>
  <si>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</si>
  <si>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</si>
  <si>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</si>
  <si>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</si>
  <si>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</si>
  <si>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</si>
  <si>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</si>
  <si>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</si>
  <si>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</si>
  <si>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</si>
  <si>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</si>
  <si>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</si>
  <si>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</si>
  <si>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</si>
  <si>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</si>
  <si>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</si>
  <si>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</si>
  <si>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</si>
  <si>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</si>
  <si>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</si>
  <si>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</si>
  <si>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</si>
  <si>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</si>
  <si>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</si>
  <si>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</si>
  <si>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</si>
  <si>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</si>
  <si>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</si>
  <si>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</si>
  <si>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</si>
  <si>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</si>
  <si>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</si>
  <si>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</si>
  <si>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</si>
  <si>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</si>
  <si>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</si>
  <si>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</si>
  <si>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</si>
  <si>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</si>
  <si>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</si>
  <si>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</si>
  <si>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</si>
  <si>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</si>
  <si>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</si>
  <si>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</si>
  <si>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</si>
  <si>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</si>
  <si>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</si>
  <si>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</si>
  <si>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</si>
  <si>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</si>
  <si>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</si>
  <si>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</si>
  <si>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</si>
  <si>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</si>
  <si>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</si>
  <si>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</si>
  <si>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</si>
  <si>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</si>
  <si>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</si>
  <si>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</si>
  <si>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</si>
  <si>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</si>
  <si>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</si>
  <si>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</si>
  <si>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</si>
  <si>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</si>
  <si>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</si>
  <si>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</si>
  <si>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</si>
  <si>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</si>
  <si>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</si>
  <si>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</si>
  <si>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</si>
  <si>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</si>
  <si>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</si>
  <si>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</si>
  <si>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</si>
  <si>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</si>
  <si>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</si>
  <si>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</si>
  <si>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</si>
  <si>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</si>
  <si>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</si>
  <si>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</si>
  <si>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</si>
  <si>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</si>
  <si>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</si>
  <si>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</si>
  <si>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</si>
  <si>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</si>
  <si>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</si>
  <si>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</si>
  <si>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</si>
  <si>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</si>
  <si>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</si>
  <si>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</si>
  <si>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</si>
  <si>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</si>
  <si>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</si>
  <si>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</si>
  <si>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</si>
  <si>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</si>
  <si>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</si>
  <si>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</si>
  <si>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</si>
  <si>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</si>
  <si>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</si>
  <si>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</si>
  <si>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</si>
  <si>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</si>
  <si>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</si>
  <si>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</si>
  <si>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</si>
  <si>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</si>
  <si>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</si>
  <si>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</si>
  <si>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</si>
  <si>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</si>
  <si>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</si>
  <si>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</si>
  <si>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</si>
  <si>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</si>
  <si>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</si>
  <si>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</si>
  <si>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</si>
  <si>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</si>
  <si>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</si>
  <si>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</si>
  <si>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</si>
  <si>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</si>
  <si>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</si>
  <si>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</si>
  <si>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</si>
  <si>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</si>
  <si>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</si>
  <si>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</si>
  <si>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</si>
  <si>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</si>
  <si>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</si>
  <si>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</si>
  <si>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</si>
  <si>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</si>
  <si>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</si>
  <si>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</si>
  <si>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</si>
  <si>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</si>
  <si>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</si>
  <si>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</si>
  <si>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</si>
  <si>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</si>
  <si>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</si>
  <si>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</si>
  <si>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</si>
  <si>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</si>
  <si>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</si>
  <si>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</si>
  <si>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</si>
  <si>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</si>
  <si>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</si>
  <si>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</si>
  <si>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</si>
  <si>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</si>
  <si>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</si>
  <si>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</si>
  <si>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</si>
  <si>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</si>
  <si>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</si>
  <si>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</si>
  <si>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</si>
  <si>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</si>
  <si>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</si>
  <si>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</si>
  <si>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</si>
  <si>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</si>
  <si>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</si>
  <si>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</si>
  <si>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</si>
  <si>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</si>
  <si>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</si>
  <si>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</si>
  <si>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</si>
  <si>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</si>
  <si>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</si>
  <si>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</si>
  <si>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</si>
  <si>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</si>
  <si>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</si>
  <si>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</si>
  <si>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</si>
  <si>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</si>
  <si>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</si>
  <si>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</si>
  <si>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</si>
  <si>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</si>
  <si>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</si>
  <si>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</si>
  <si>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</si>
  <si>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</si>
  <si>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</si>
  <si>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</si>
  <si>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</si>
  <si>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</si>
  <si>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</si>
  <si>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</si>
  <si>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</si>
  <si>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</si>
  <si>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</si>
  <si>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</si>
  <si>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</si>
  <si>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</si>
  <si>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</si>
  <si>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</si>
  <si>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</si>
  <si>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</si>
  <si>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</si>
  <si>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</si>
  <si>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</si>
  <si>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</si>
  <si>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</si>
  <si>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</si>
  <si>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</si>
  <si>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</si>
  <si>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</si>
  <si>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</si>
  <si>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</si>
  <si>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</si>
  <si>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</si>
  <si>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</si>
  <si>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</si>
  <si>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</si>
  <si>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</si>
  <si>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</si>
  <si>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</si>
  <si>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</si>
  <si>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</si>
  <si>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</si>
  <si>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</si>
  <si>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</si>
  <si>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</si>
  <si>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</si>
  <si>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</si>
  <si>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</si>
  <si>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</si>
  <si>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</si>
  <si>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</si>
  <si>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</si>
  <si>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</si>
  <si>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</si>
  <si>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</si>
  <si>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</si>
  <si>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</si>
  <si>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</si>
  <si>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</si>
  <si>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</si>
  <si>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</si>
  <si>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</si>
  <si>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</si>
  <si>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</si>
  <si>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</si>
  <si>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</si>
  <si>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</si>
  <si>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</si>
  <si>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</si>
  <si>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</si>
  <si>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</si>
  <si>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</si>
  <si>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</si>
  <si>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</si>
  <si>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</si>
  <si>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</si>
  <si>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</si>
  <si>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</si>
  <si>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</si>
  <si>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</si>
  <si>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</si>
  <si>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</si>
  <si>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</si>
  <si>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</si>
  <si>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</si>
  <si>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</si>
  <si>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</si>
  <si>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</si>
  <si>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</si>
  <si>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</si>
  <si>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</si>
  <si>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</si>
  <si>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</si>
  <si>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</si>
  <si>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</si>
  <si>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</si>
  <si>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</si>
  <si>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</si>
  <si>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</si>
  <si>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</si>
  <si>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</si>
  <si>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</si>
  <si>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</si>
  <si>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</si>
  <si>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</si>
  <si>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</si>
  <si>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</si>
  <si>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</si>
  <si>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</si>
  <si>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</si>
  <si>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</si>
  <si>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</si>
  <si>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</si>
  <si>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</si>
  <si>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</si>
  <si>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</si>
  <si>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</si>
  <si>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</si>
  <si>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</si>
  <si>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</si>
  <si>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</si>
  <si>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</si>
  <si>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</si>
  <si>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</si>
  <si>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</si>
  <si>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</si>
  <si>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</si>
  <si>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</si>
  <si>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</si>
  <si>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</si>
  <si>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</si>
  <si>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</si>
  <si>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</si>
  <si>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</si>
  <si>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</si>
  <si>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</si>
  <si>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</si>
  <si>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</si>
  <si>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</si>
  <si>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</si>
  <si>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</si>
  <si>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</si>
  <si>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</si>
  <si>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</si>
  <si>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</si>
  <si>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</si>
  <si>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</si>
  <si>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</si>
  <si>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</si>
  <si>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</si>
  <si>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</si>
  <si>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</si>
  <si>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</si>
  <si>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</si>
  <si>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</si>
  <si>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</si>
  <si>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</si>
  <si>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</si>
  <si>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</si>
  <si>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</si>
  <si>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</si>
  <si>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</si>
  <si>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</si>
  <si>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</si>
  <si>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</si>
  <si>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</si>
  <si>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</si>
  <si>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</si>
  <si>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</si>
  <si>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</si>
  <si>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</si>
  <si>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</si>
  <si>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</si>
  <si>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</si>
  <si>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</si>
  <si>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</si>
  <si>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</si>
  <si>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</si>
  <si>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</si>
  <si>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</si>
  <si>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</si>
  <si>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</si>
  <si>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</si>
  <si>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</si>
  <si>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</si>
  <si>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</si>
  <si>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</si>
  <si>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</si>
  <si>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</si>
  <si>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</si>
  <si>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</si>
  <si>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</si>
  <si>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</si>
  <si>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</si>
  <si>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</si>
  <si>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</si>
  <si>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</si>
  <si>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</si>
  <si>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</si>
  <si>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</si>
  <si>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</si>
  <si>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</si>
  <si>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</si>
  <si>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</si>
  <si>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</si>
  <si>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</si>
  <si>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</si>
  <si>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</si>
  <si>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</si>
  <si>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</si>
  <si>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</si>
  <si>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</si>
  <si>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</si>
  <si>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</si>
  <si>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</si>
  <si>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</si>
  <si>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</si>
  <si>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</si>
  <si>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</si>
  <si>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</si>
  <si>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</si>
  <si>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</si>
  <si>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</si>
  <si>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</si>
  <si>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</si>
  <si>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</si>
  <si>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</si>
  <si>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</si>
  <si>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</si>
  <si>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</si>
  <si>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</si>
  <si>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</si>
  <si>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</si>
  <si>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</si>
  <si>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</si>
  <si>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</si>
  <si>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</si>
  <si>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</si>
  <si>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</si>
  <si>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</si>
  <si>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</si>
  <si>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</si>
  <si>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</si>
  <si>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</si>
  <si>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</si>
  <si>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</si>
  <si>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</si>
  <si>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</si>
  <si>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</si>
  <si>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</si>
  <si>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</si>
  <si>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</si>
  <si>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</si>
  <si>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</si>
  <si>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</si>
  <si>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</si>
  <si>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</si>
  <si>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</si>
  <si>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</si>
  <si>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</si>
  <si>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</si>
  <si>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</si>
  <si>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</si>
  <si>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</si>
  <si>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</si>
  <si>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</si>
  <si>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</si>
  <si>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</si>
  <si>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</si>
  <si>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</si>
  <si>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</si>
  <si>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</si>
  <si>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</si>
  <si>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</si>
  <si>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</si>
  <si>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</si>
  <si>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</si>
  <si>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</si>
  <si>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</si>
  <si>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</si>
  <si>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</si>
  <si>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</si>
  <si>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</si>
  <si>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</si>
  <si>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</si>
  <si>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</si>
  <si>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</si>
  <si>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</si>
  <si>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</si>
  <si>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</si>
  <si>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</si>
  <si>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</si>
  <si>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</si>
  <si>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</si>
  <si>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</si>
  <si>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</si>
  <si>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</si>
  <si>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</si>
  <si>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</si>
  <si>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</si>
  <si>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</si>
  <si>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</si>
  <si>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</si>
  <si>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</si>
  <si>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</si>
  <si>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</si>
  <si>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</si>
  <si>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</si>
  <si>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</si>
  <si>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</si>
  <si>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</si>
  <si>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</si>
  <si>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</si>
  <si>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</si>
  <si>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</si>
  <si>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</si>
  <si>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</si>
  <si>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</si>
  <si>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</si>
  <si>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</si>
  <si>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</si>
  <si>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</si>
  <si>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</si>
  <si>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</si>
  <si>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</si>
  <si>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</si>
  <si>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</si>
  <si>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</si>
  <si>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</si>
  <si>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</si>
  <si>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</si>
  <si>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</si>
  <si>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</si>
  <si>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</si>
  <si>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</si>
  <si>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</si>
  <si>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</si>
  <si>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</si>
  <si>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</si>
  <si>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</si>
  <si>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</si>
  <si>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</si>
  <si>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</si>
  <si>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</si>
  <si>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</si>
  <si>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</si>
  <si>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</si>
  <si>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</si>
  <si>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</si>
  <si>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</si>
  <si>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</si>
  <si>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</si>
  <si>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</si>
  <si>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</si>
  <si>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</si>
  <si>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</si>
  <si>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</si>
  <si>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</si>
  <si>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</si>
  <si>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</si>
  <si>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</si>
  <si>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</si>
  <si>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</si>
  <si>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</si>
  <si>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</si>
  <si>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</si>
  <si>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</si>
  <si>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</si>
  <si>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</si>
  <si>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</si>
  <si>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</si>
  <si>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</si>
  <si>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</si>
  <si>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</si>
  <si>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</si>
  <si>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</si>
  <si>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</si>
  <si>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</si>
  <si>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</si>
  <si>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</si>
  <si>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</si>
  <si>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</si>
  <si>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</si>
  <si>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</si>
  <si>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</si>
  <si>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</si>
  <si>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</si>
  <si>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</si>
  <si>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</si>
  <si>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</si>
  <si>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</si>
  <si>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</si>
  <si>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</si>
  <si>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</si>
  <si>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</si>
  <si>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</si>
  <si>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</si>
  <si>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</si>
  <si>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</si>
  <si>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</si>
  <si>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</si>
  <si>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</si>
  <si>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</si>
  <si>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</si>
  <si>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</si>
  <si>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</si>
  <si>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</si>
  <si>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</si>
  <si>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</si>
  <si>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</si>
  <si>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</si>
  <si>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</si>
  <si>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</si>
  <si>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</si>
  <si>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</si>
  <si>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</si>
  <si>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</si>
  <si>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</si>
  <si>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</si>
  <si>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</si>
  <si>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</si>
  <si>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</si>
  <si>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</si>
  <si>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</si>
  <si>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</si>
  <si>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</si>
  <si>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</si>
  <si>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</si>
  <si>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</si>
  <si>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</si>
  <si>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</si>
  <si>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</si>
  <si>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</si>
  <si>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</si>
  <si>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</si>
  <si>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</si>
  <si>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</si>
  <si>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</si>
  <si>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</si>
  <si>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</si>
  <si>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</si>
  <si>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</si>
  <si>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</si>
  <si>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</si>
  <si>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</si>
  <si>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</si>
  <si>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</si>
  <si>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</si>
  <si>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</si>
  <si>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</si>
  <si>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</si>
  <si>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</si>
  <si>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</si>
  <si>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</si>
  <si>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</si>
  <si>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</si>
  <si>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</si>
  <si>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</si>
  <si>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</si>
  <si>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</si>
  <si>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</si>
  <si>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</si>
  <si>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</si>
  <si>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</si>
  <si>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</si>
  <si>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</si>
  <si>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</si>
  <si>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</si>
  <si>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</si>
  <si>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</si>
  <si>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</si>
  <si>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</si>
  <si>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</si>
  <si>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</si>
  <si>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</si>
  <si>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</si>
  <si>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</si>
  <si>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</si>
  <si>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</si>
  <si>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</si>
  <si>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</si>
  <si>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</si>
  <si>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</si>
  <si>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</si>
  <si>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</si>
  <si>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</si>
  <si>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</si>
  <si>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</si>
  <si>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</si>
  <si>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</si>
  <si>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</si>
  <si>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</si>
  <si>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</si>
  <si>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</si>
  <si>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</si>
  <si>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</si>
  <si>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</si>
  <si>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</si>
  <si>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</si>
  <si>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</si>
  <si>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</si>
  <si>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</si>
  <si>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</si>
  <si>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</si>
  <si>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</si>
  <si>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</si>
  <si>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</si>
  <si>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</si>
  <si>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</si>
  <si>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</si>
  <si>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</si>
  <si>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</si>
  <si>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</si>
  <si>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</si>
  <si>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</si>
  <si>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</si>
  <si>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</si>
  <si>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</si>
  <si>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</si>
  <si>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</si>
  <si>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</si>
  <si>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</si>
  <si>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</si>
  <si>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</si>
  <si>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</si>
  <si>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</si>
  <si>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</si>
  <si>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</si>
  <si>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</si>
  <si>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</si>
  <si>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</si>
  <si>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</si>
  <si>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</si>
  <si>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</si>
  <si>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</si>
  <si>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</si>
  <si>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</si>
  <si>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</si>
  <si>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</si>
  <si>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</si>
  <si>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</si>
  <si>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</si>
  <si>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</si>
  <si>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</si>
  <si>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</si>
  <si>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</si>
  <si>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</si>
  <si>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</si>
  <si>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</si>
  <si>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</si>
  <si>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</si>
  <si>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</si>
  <si>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</si>
  <si>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</si>
  <si>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</si>
  <si>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</si>
  <si>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</si>
  <si>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</si>
  <si>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</si>
  <si>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</si>
  <si>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</si>
  <si>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</si>
  <si>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</si>
  <si>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</si>
  <si>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</si>
  <si>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</si>
  <si>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</si>
  <si>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</si>
  <si>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</si>
  <si>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</si>
  <si>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</si>
  <si>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</si>
  <si>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</si>
  <si>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</si>
  <si>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</si>
  <si>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</si>
  <si>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</si>
  <si>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</si>
  <si>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</si>
  <si>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</si>
  <si>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</si>
  <si>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</si>
  <si>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</si>
  <si>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</si>
  <si>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</si>
  <si>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</si>
  <si>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</si>
  <si>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</si>
  <si>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</si>
  <si>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</si>
  <si>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</si>
  <si>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</si>
  <si>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</si>
  <si>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</si>
  <si>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</si>
  <si>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</si>
  <si>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</si>
  <si>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</si>
  <si>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</si>
  <si>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</si>
  <si>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</si>
  <si>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</si>
  <si>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</si>
  <si>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</si>
  <si>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</si>
  <si>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</si>
  <si>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</si>
  <si>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</si>
  <si>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</si>
  <si>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</si>
  <si>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</si>
  <si>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</si>
  <si>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</si>
  <si>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</si>
  <si>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</si>
  <si>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</si>
  <si>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</si>
  <si>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</si>
  <si>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</si>
  <si>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</si>
  <si>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</si>
  <si>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</si>
  <si>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</si>
  <si>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</si>
  <si>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</si>
  <si>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</si>
  <si>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</si>
  <si>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</si>
  <si>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</si>
  <si>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</si>
  <si>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</si>
  <si>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</si>
  <si>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</si>
  <si>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</si>
  <si>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</si>
  <si>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</si>
  <si>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</si>
  <si>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</si>
  <si>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</si>
  <si>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</si>
  <si>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</si>
  <si>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</si>
  <si>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</si>
  <si>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</si>
  <si>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</si>
  <si>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</si>
  <si>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</si>
  <si>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</si>
  <si>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</si>
  <si>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</si>
  <si>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</si>
  <si>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</si>
  <si>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</si>
  <si>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</si>
  <si>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</si>
  <si>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</si>
  <si>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</si>
  <si>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</si>
  <si>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</si>
  <si>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</si>
  <si>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</si>
  <si>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</si>
  <si>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</si>
  <si>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</si>
  <si>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</si>
  <si>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</si>
  <si>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</si>
  <si>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</si>
  <si>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</si>
  <si>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</si>
  <si>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</si>
  <si>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</si>
  <si>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</si>
  <si>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</si>
  <si>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</si>
  <si>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</si>
  <si>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</si>
  <si>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</si>
  <si>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</si>
  <si>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</si>
  <si>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</si>
  <si>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</si>
  <si>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</si>
  <si>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</si>
  <si>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</si>
  <si>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</si>
  <si>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</si>
  <si>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</si>
  <si>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</si>
  <si>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</si>
  <si>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</si>
  <si>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</si>
  <si>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</si>
  <si>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</si>
  <si>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</si>
  <si>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</si>
  <si>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</si>
  <si>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</si>
  <si>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</si>
  <si>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</si>
  <si>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</si>
  <si>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</si>
  <si>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</si>
  <si>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</si>
  <si>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</si>
  <si>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</si>
  <si>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</si>
  <si>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</si>
  <si>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</si>
  <si>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</si>
  <si>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</si>
  <si>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</si>
  <si>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</si>
  <si>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</si>
  <si>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</si>
  <si>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</si>
  <si>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</si>
  <si>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</si>
  <si>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</si>
  <si>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</si>
  <si>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</si>
  <si>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</si>
  <si>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</si>
  <si>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</si>
  <si>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</si>
  <si>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</si>
  <si>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</si>
  <si>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</si>
  <si>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</si>
  <si>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</si>
  <si>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</si>
  <si>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</si>
  <si>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</si>
  <si>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</si>
  <si>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</si>
  <si>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</si>
  <si>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</si>
  <si>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</si>
  <si>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</si>
  <si>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</si>
  <si>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</si>
  <si>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</si>
  <si>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</si>
  <si>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</si>
  <si>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</si>
  <si>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</si>
  <si>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</si>
  <si>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</si>
  <si>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</si>
  <si>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</si>
  <si>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</si>
  <si>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</si>
  <si>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</si>
  <si>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</si>
  <si>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</si>
  <si>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</si>
  <si>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</si>
  <si>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</si>
  <si>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</si>
  <si>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</si>
  <si>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</si>
  <si>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</si>
  <si>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</si>
  <si>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</si>
  <si>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</si>
  <si>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</si>
  <si>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</si>
  <si>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</si>
  <si>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</si>
  <si>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</si>
  <si>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</si>
  <si>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</si>
  <si>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</si>
  <si>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</si>
  <si>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</si>
  <si>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</si>
  <si>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</si>
  <si>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</si>
  <si>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</si>
  <si>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</si>
  <si>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</si>
  <si>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</si>
  <si>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</si>
  <si>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</si>
  <si>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</si>
  <si>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</si>
  <si>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</si>
  <si>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</si>
  <si>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</si>
  <si>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</si>
  <si>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</si>
  <si>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</si>
  <si>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</si>
  <si>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</si>
  <si>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</si>
  <si>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</si>
  <si>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</si>
  <si>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</si>
  <si>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</si>
  <si>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</si>
  <si>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</si>
  <si>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</si>
  <si>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</si>
  <si>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</si>
  <si>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</si>
  <si>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</si>
  <si>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</si>
  <si>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</si>
  <si>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</si>
  <si>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</si>
  <si>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</si>
  <si>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</si>
  <si>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</si>
  <si>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</si>
  <si>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</si>
  <si>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</si>
  <si>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</si>
  <si>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</si>
  <si>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</si>
  <si>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</si>
  <si>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</si>
  <si>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</si>
  <si>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</si>
  <si>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</si>
  <si>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</si>
  <si>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</si>
  <si>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</si>
  <si>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</si>
  <si>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</si>
  <si>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</si>
  <si>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</si>
  <si>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</si>
  <si>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</si>
  <si>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</si>
  <si>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</si>
  <si>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</si>
  <si>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</si>
  <si>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</si>
  <si>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</si>
  <si>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</si>
  <si>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</si>
  <si>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</si>
  <si>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</si>
  <si>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</si>
  <si>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</si>
  <si>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</si>
  <si>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</si>
  <si>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</si>
  <si>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</si>
  <si>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</si>
  <si>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</si>
  <si>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</si>
  <si>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</si>
  <si>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</si>
  <si>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</si>
  <si>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</si>
  <si>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</si>
  <si>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</si>
  <si>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</si>
  <si>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</si>
  <si>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</si>
  <si>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</si>
  <si>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</si>
  <si>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</si>
  <si>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</si>
  <si>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</si>
  <si>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</si>
  <si>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</si>
  <si>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</si>
  <si>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</si>
  <si>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</si>
  <si>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</si>
  <si>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</si>
  <si>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</si>
  <si>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</si>
  <si>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</si>
  <si>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</si>
  <si>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</si>
  <si>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</si>
  <si>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</si>
  <si>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</si>
  <si>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</si>
  <si>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</si>
  <si>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</si>
  <si>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</si>
  <si>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</si>
  <si>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</si>
  <si>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</si>
  <si>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</si>
  <si>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</si>
  <si>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</si>
  <si>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</si>
  <si>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</si>
  <si>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</si>
  <si>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</si>
  <si>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</si>
  <si>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</si>
  <si>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</si>
  <si>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</si>
  <si>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</si>
  <si>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</si>
  <si>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</si>
  <si>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</si>
  <si>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</si>
  <si>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</si>
  <si>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</si>
  <si>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</si>
  <si>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</si>
  <si>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</si>
  <si>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</si>
  <si>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</si>
  <si>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</si>
  <si>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</si>
  <si>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</si>
  <si>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</si>
  <si>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</si>
  <si>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</si>
  <si>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</si>
  <si>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</si>
  <si>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</si>
  <si>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</si>
  <si>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</si>
  <si>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</si>
  <si>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</si>
  <si>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</si>
  <si>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</si>
  <si>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</si>
  <si>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</si>
  <si>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</si>
  <si>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</si>
  <si>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</si>
  <si>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</si>
  <si>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</si>
  <si>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</si>
  <si>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</si>
  <si>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</si>
  <si>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</si>
  <si>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</si>
  <si>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</si>
  <si>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</si>
  <si>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</si>
  <si>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</si>
  <si>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</si>
  <si>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</si>
  <si>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</si>
  <si>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</si>
  <si>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</si>
  <si>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</si>
  <si>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</si>
  <si>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</si>
  <si>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</si>
  <si>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</si>
  <si>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</si>
  <si>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</si>
  <si>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</si>
  <si>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</si>
  <si>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</si>
  <si>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</si>
  <si>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</si>
  <si>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</si>
  <si>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</si>
  <si>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</si>
  <si>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</si>
  <si>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</si>
  <si>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</si>
  <si>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</si>
  <si>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</si>
  <si>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</si>
  <si>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</si>
  <si>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</si>
  <si>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</si>
  <si>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</si>
  <si>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</si>
  <si>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</si>
  <si>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</si>
  <si>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</si>
  <si>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</si>
  <si>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</si>
  <si>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</si>
  <si>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</si>
  <si>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</si>
  <si>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</si>
  <si>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</si>
  <si>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</si>
  <si>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</si>
  <si>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</si>
  <si>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</si>
  <si>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</si>
  <si>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</si>
  <si>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</si>
  <si>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</si>
  <si>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</si>
  <si>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</si>
  <si>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</si>
  <si>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</si>
  <si>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</si>
  <si>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</si>
  <si>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</si>
  <si>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</si>
  <si>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</si>
  <si>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</si>
  <si>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</si>
  <si>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</si>
  <si>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</si>
  <si>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</si>
  <si>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</si>
  <si>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</si>
  <si>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</si>
  <si>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</si>
  <si>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</si>
  <si>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</si>
  <si>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</si>
  <si>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</si>
  <si>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</si>
  <si>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</si>
  <si>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</si>
  <si>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</si>
  <si>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</si>
  <si>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</si>
  <si>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</si>
  <si>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</si>
  <si>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</si>
  <si>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</si>
  <si>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</si>
  <si>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</si>
  <si>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</si>
  <si>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</si>
  <si>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</si>
  <si>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</si>
  <si>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</si>
  <si>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</si>
  <si>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</si>
  <si>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</si>
  <si>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</si>
  <si>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</si>
  <si>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</si>
  <si>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</si>
  <si>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</si>
  <si>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</si>
  <si>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</si>
  <si>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</si>
  <si>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</si>
  <si>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</si>
  <si>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</si>
  <si>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</si>
  <si>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</si>
  <si>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</si>
  <si>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</si>
  <si>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</si>
  <si>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</si>
  <si>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</si>
  <si>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</si>
  <si>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</si>
  <si>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</si>
  <si>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</si>
  <si>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</si>
  <si>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</si>
  <si>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</si>
  <si>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</si>
  <si>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</si>
  <si>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</si>
  <si>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</si>
  <si>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</si>
  <si>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</si>
  <si>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</si>
  <si>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</si>
  <si>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</si>
  <si>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</si>
  <si>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</si>
  <si>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</si>
  <si>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</si>
  <si>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</si>
  <si>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</si>
  <si>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</si>
  <si>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</si>
  <si>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</si>
  <si>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</si>
  <si>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</si>
  <si>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</si>
  <si>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</si>
  <si>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</si>
  <si>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</si>
  <si>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</si>
  <si>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</si>
  <si>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</si>
  <si>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</si>
  <si>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</si>
  <si>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</si>
  <si>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</si>
  <si>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</si>
  <si>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</si>
  <si>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</si>
  <si>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</si>
  <si>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</si>
  <si>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</si>
  <si>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</si>
  <si>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</si>
  <si>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</si>
  <si>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</si>
  <si>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</si>
  <si>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</si>
  <si>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</si>
  <si>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</si>
  <si>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</si>
  <si>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</si>
  <si>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</si>
  <si>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</si>
  <si>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</si>
  <si>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</si>
  <si>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</si>
  <si>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</si>
  <si>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</si>
  <si>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</si>
  <si>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</si>
  <si>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</si>
  <si>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</si>
  <si>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</si>
  <si>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</si>
  <si>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</si>
  <si>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</si>
  <si>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</si>
  <si>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</si>
  <si>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</si>
  <si>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</si>
  <si>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</si>
  <si>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</si>
  <si>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</si>
  <si>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</si>
  <si>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</si>
  <si>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</si>
  <si>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</si>
  <si>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</si>
  <si>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</si>
  <si>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</si>
  <si>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</si>
  <si>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</si>
  <si>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</si>
  <si>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</si>
  <si>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</si>
  <si>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</si>
  <si>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</si>
  <si>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</si>
  <si>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</si>
  <si>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</si>
  <si>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</si>
  <si>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</si>
  <si>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</si>
  <si>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</si>
  <si>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</si>
  <si>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</si>
  <si>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</si>
  <si>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</si>
  <si>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</si>
  <si>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</si>
  <si>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</si>
  <si>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</si>
  <si>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</si>
  <si>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</si>
  <si>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</si>
  <si>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</si>
  <si>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</si>
  <si>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</si>
  <si>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</si>
  <si>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</si>
  <si>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</si>
  <si>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</si>
  <si>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</si>
  <si>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</si>
  <si>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</si>
  <si>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</si>
  <si>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</si>
  <si>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</si>
  <si>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</si>
  <si>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</si>
  <si>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</si>
  <si>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</si>
  <si>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</si>
  <si>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</si>
  <si>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</si>
  <si>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</si>
  <si>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</si>
  <si>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</si>
  <si>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</si>
  <si>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</si>
  <si>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</si>
  <si>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</si>
  <si>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</si>
  <si>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</si>
  <si>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</si>
  <si>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</si>
  <si>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</si>
  <si>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</si>
  <si>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</si>
  <si>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</si>
  <si>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</si>
  <si>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</si>
  <si>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</si>
  <si>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</si>
  <si>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</si>
  <si>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</si>
  <si>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</si>
  <si>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</si>
  <si>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</si>
  <si>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</si>
  <si>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</si>
  <si>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</si>
  <si>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</si>
  <si>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</si>
  <si>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</si>
  <si>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</si>
  <si>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</si>
  <si>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</si>
  <si>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</si>
  <si>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</si>
  <si>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</si>
  <si>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</si>
  <si>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</si>
  <si>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</si>
  <si>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</si>
  <si>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</si>
  <si>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</si>
  <si>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</si>
  <si>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</si>
  <si>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</si>
  <si>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</si>
  <si>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</si>
  <si>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</si>
  <si>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</si>
  <si>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</si>
  <si>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</si>
  <si>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</si>
  <si>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</si>
  <si>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</si>
  <si>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</si>
  <si>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</si>
  <si>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</si>
  <si>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</si>
  <si>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</si>
  <si>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</si>
  <si>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</si>
  <si>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</si>
  <si>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</si>
  <si>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</si>
  <si>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</si>
  <si>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</si>
  <si>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</si>
  <si>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</si>
  <si>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</si>
  <si>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</si>
  <si>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</si>
  <si>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</si>
  <si>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</si>
  <si>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</si>
  <si>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</si>
  <si>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</si>
  <si>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</si>
  <si>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</si>
  <si>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</si>
  <si>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</si>
  <si>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</si>
  <si>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</si>
  <si>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</si>
  <si>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</si>
  <si>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</si>
  <si>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</si>
  <si>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</si>
  <si>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</si>
  <si>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</si>
  <si>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</si>
  <si>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</si>
  <si>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</si>
  <si>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</si>
  <si>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</si>
  <si>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</si>
  <si>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</si>
  <si>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</si>
  <si>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</si>
  <si>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</si>
  <si>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</si>
  <si>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</si>
  <si>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</si>
  <si>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</si>
  <si>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</si>
  <si>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</si>
  <si>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</si>
  <si>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</si>
  <si>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</si>
  <si>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</si>
  <si>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</si>
  <si>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</si>
  <si>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</si>
  <si>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</si>
  <si>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</si>
  <si>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</si>
  <si>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</si>
  <si>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</si>
  <si>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</si>
  <si>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</si>
  <si>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</si>
  <si>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</si>
  <si>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</si>
  <si>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</si>
  <si>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</si>
  <si>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</si>
  <si>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</si>
  <si>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</si>
  <si>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</si>
  <si>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</si>
  <si>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</si>
  <si>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</si>
  <si>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</si>
  <si>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</si>
  <si>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</si>
  <si>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</si>
  <si>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</si>
  <si>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</si>
  <si>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</si>
  <si>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</si>
  <si>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</si>
  <si>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</si>
  <si>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</si>
  <si>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</si>
  <si>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</si>
  <si>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</si>
  <si>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</si>
  <si>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</si>
  <si>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</si>
  <si>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</si>
  <si>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</si>
  <si>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</si>
  <si>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</si>
  <si>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</si>
  <si>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</si>
  <si>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</si>
  <si>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</si>
  <si>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</si>
  <si>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</si>
  <si>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</si>
  <si>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</si>
  <si>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</si>
  <si>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</si>
  <si>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</si>
  <si>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</si>
  <si>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</si>
  <si>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</si>
  <si>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</si>
  <si>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</si>
  <si>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</si>
  <si>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</si>
  <si>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</si>
  <si>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</si>
  <si>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</si>
  <si>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</si>
  <si>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</si>
  <si>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</si>
  <si>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</si>
  <si>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</si>
  <si>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</si>
  <si>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</si>
  <si>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</si>
  <si>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</si>
  <si>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</si>
  <si>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</si>
  <si>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</si>
  <si>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</si>
  <si>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</si>
  <si>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</si>
  <si>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</si>
  <si>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</si>
  <si>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</si>
  <si>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</si>
  <si>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</si>
  <si>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</si>
  <si>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</si>
  <si>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</si>
  <si>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</si>
  <si>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</si>
  <si>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</si>
  <si>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</si>
  <si>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</si>
  <si>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</si>
  <si>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</si>
  <si>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</si>
  <si>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</si>
  <si>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</si>
  <si>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</si>
  <si>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</si>
  <si>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</si>
  <si>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</si>
  <si>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</si>
  <si>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</si>
  <si>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</si>
  <si>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</si>
  <si>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</si>
  <si>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</si>
  <si>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</si>
  <si>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</si>
  <si>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</si>
  <si>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</si>
  <si>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</si>
  <si>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</si>
  <si>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</si>
  <si>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</si>
  <si>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</si>
  <si>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</si>
  <si>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</si>
  <si>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</si>
  <si>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</si>
  <si>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</si>
  <si>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</si>
  <si>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</si>
  <si>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</si>
  <si>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</si>
  <si>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</si>
  <si>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</si>
  <si>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</si>
  <si>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</si>
  <si>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</si>
  <si>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</si>
  <si>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</si>
  <si>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</si>
  <si>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</si>
  <si>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</si>
  <si>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</si>
  <si>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</si>
  <si>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</si>
  <si>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</si>
  <si>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</si>
  <si>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</si>
  <si>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</si>
  <si>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</si>
  <si>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</si>
  <si>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</si>
  <si>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</si>
  <si>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</si>
  <si>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</si>
  <si>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</si>
  <si>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</si>
  <si>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</si>
  <si>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</si>
  <si>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</si>
  <si>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</si>
  <si>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</si>
  <si>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</si>
  <si>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</si>
  <si>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</si>
  <si>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</si>
  <si>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</si>
  <si>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</si>
  <si>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</si>
  <si>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</si>
  <si>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</si>
  <si>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</si>
  <si>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</si>
  <si>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</si>
  <si>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</si>
  <si>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</si>
  <si>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</si>
  <si>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</si>
  <si>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</si>
  <si>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</si>
  <si>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</si>
  <si>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</si>
  <si>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</si>
  <si>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</si>
  <si>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</si>
  <si>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</si>
  <si>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</si>
  <si>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</si>
  <si>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</si>
  <si>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</si>
  <si>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</si>
  <si>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</si>
  <si>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</si>
  <si>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</si>
  <si>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</si>
  <si>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</si>
  <si>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</si>
  <si>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</si>
  <si>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</si>
  <si>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</si>
  <si>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</si>
  <si>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</si>
  <si>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</si>
  <si>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</si>
  <si>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</si>
  <si>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</si>
  <si>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</si>
  <si>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</si>
  <si>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</si>
  <si>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</si>
  <si>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</si>
  <si>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</si>
  <si>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</si>
  <si>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</si>
  <si>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</si>
  <si>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</si>
  <si>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</si>
  <si>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</si>
  <si>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</si>
  <si>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</si>
  <si>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</si>
  <si>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</si>
  <si>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</si>
  <si>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</si>
  <si>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</si>
  <si>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</si>
  <si>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</si>
  <si>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</si>
  <si>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</si>
  <si>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</si>
  <si>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</si>
  <si>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</si>
  <si>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</si>
  <si>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</si>
  <si>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</si>
  <si>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</si>
  <si>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</si>
  <si>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</si>
  <si>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</si>
  <si>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</si>
  <si>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</si>
  <si>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</si>
  <si>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</si>
  <si>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</si>
  <si>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</si>
  <si>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</si>
  <si>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</si>
  <si>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</si>
  <si>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</si>
  <si>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</si>
  <si>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</si>
  <si>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</si>
  <si>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</si>
  <si>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</si>
  <si>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</si>
  <si>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</si>
  <si>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</si>
  <si>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</si>
  <si>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</si>
  <si>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</si>
  <si>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</si>
  <si>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</si>
  <si>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</si>
  <si>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</si>
  <si>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</si>
  <si>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</si>
  <si>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</si>
  <si>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</si>
  <si>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</si>
  <si>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</si>
  <si>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</si>
  <si>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</si>
  <si>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</si>
  <si>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</si>
  <si>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</si>
  <si>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</si>
  <si>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</si>
  <si>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</si>
  <si>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</si>
  <si>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</si>
  <si>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</si>
  <si>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</si>
  <si>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</si>
  <si>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</si>
  <si>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</si>
  <si>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</si>
  <si>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</si>
  <si>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</si>
  <si>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</si>
  <si>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</si>
  <si>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</si>
  <si>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</si>
  <si>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</si>
  <si>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</si>
  <si>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</si>
  <si>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</si>
  <si>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</si>
  <si>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</si>
  <si>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</si>
  <si>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</si>
  <si>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</si>
  <si>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</si>
  <si>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</si>
  <si>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</si>
  <si>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</si>
  <si>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</si>
  <si>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</si>
  <si>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</si>
  <si>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</si>
  <si>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</si>
  <si>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</si>
  <si>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</si>
  <si>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</si>
  <si>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</si>
  <si>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</si>
  <si>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</si>
  <si>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</si>
  <si>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</si>
  <si>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</si>
  <si>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</si>
  <si>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</si>
  <si>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</si>
  <si>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</si>
  <si>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</si>
  <si>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</si>
  <si>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</si>
  <si>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</si>
  <si>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</si>
  <si>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</si>
  <si>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</si>
  <si>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</si>
  <si>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</si>
  <si>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</si>
  <si>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</si>
  <si>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</si>
  <si>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</si>
  <si>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</si>
  <si>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</si>
  <si>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</si>
  <si>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</si>
  <si>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</si>
  <si>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</si>
  <si>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</si>
  <si>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</si>
  <si>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</si>
  <si>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</si>
  <si>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</si>
  <si>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</si>
  <si>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</si>
  <si>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</si>
  <si>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</si>
  <si>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</si>
  <si>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</si>
  <si>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</si>
  <si>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</si>
  <si>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</si>
  <si>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</si>
  <si>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</si>
  <si>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</si>
  <si>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</si>
  <si>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</si>
  <si>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</si>
  <si>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</si>
  <si>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</si>
  <si>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</si>
  <si>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</si>
  <si>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</si>
  <si>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</si>
  <si>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</si>
  <si>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</si>
  <si>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</si>
  <si>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</si>
  <si>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</si>
  <si>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</si>
  <si>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</si>
  <si>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</si>
  <si>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</si>
  <si>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</si>
  <si>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</si>
  <si>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</si>
  <si>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</si>
  <si>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</si>
  <si>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</si>
  <si>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</si>
  <si>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</si>
  <si>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</si>
  <si>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</si>
  <si>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</si>
  <si>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</si>
  <si>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</si>
  <si>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</si>
  <si>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</si>
  <si>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</si>
  <si>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</si>
  <si>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</si>
  <si>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</si>
  <si>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</si>
  <si>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</si>
  <si>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</si>
  <si>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</si>
  <si>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</si>
  <si>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</si>
  <si>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</si>
  <si>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</si>
  <si>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</si>
  <si>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</si>
  <si>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</si>
  <si>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</si>
  <si>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</si>
  <si>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</si>
  <si>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</si>
  <si>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</si>
  <si>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</si>
  <si>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</si>
  <si>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</si>
  <si>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</si>
  <si>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</si>
  <si>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</si>
  <si>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</si>
  <si>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</si>
  <si>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</si>
  <si>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</si>
  <si>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</si>
  <si>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</si>
  <si>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</si>
  <si>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</si>
  <si>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</si>
  <si>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</si>
  <si>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</si>
  <si>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</si>
  <si>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</si>
  <si>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</si>
  <si>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</si>
  <si>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</si>
  <si>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</si>
  <si>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</si>
  <si>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</si>
  <si>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</si>
  <si>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</si>
  <si>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</si>
  <si>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</si>
  <si>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</si>
  <si>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</si>
  <si>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</si>
  <si>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</si>
  <si>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</si>
  <si>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</si>
  <si>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</si>
  <si>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</si>
  <si>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</si>
  <si>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</si>
  <si>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</si>
  <si>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</si>
  <si>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</si>
  <si>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</si>
  <si>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</si>
  <si>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</si>
  <si>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</si>
  <si>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</si>
  <si>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</si>
  <si>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</si>
  <si>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</si>
  <si>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</si>
  <si>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</si>
  <si>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</si>
  <si>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</si>
  <si>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</si>
  <si>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</si>
  <si>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</si>
  <si>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</si>
  <si>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</si>
  <si>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</si>
  <si>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</si>
  <si>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</si>
  <si>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</si>
  <si>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</si>
  <si>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</si>
  <si>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</si>
  <si>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</si>
  <si>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</si>
  <si>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</si>
  <si>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</si>
  <si>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</si>
  <si>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</si>
  <si>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</si>
  <si>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</si>
  <si>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</si>
  <si>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</si>
  <si>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</si>
  <si>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</si>
  <si>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</si>
  <si>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</si>
  <si>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</si>
  <si>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</si>
  <si>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</si>
  <si>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</si>
  <si>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</si>
  <si>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</si>
  <si>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</si>
  <si>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</si>
  <si>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</si>
  <si>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</si>
  <si>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</si>
  <si>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</si>
  <si>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</si>
  <si>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</si>
  <si>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</si>
  <si>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</si>
  <si>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</si>
  <si>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</si>
  <si>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</si>
  <si>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</si>
  <si>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</si>
  <si>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</si>
  <si>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</si>
  <si>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</si>
  <si>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</si>
  <si>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</si>
  <si>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</si>
  <si>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</si>
  <si>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</si>
  <si>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</si>
  <si>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</si>
  <si>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</si>
  <si>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</si>
  <si>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</si>
  <si>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</si>
  <si>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</si>
  <si>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</si>
  <si>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</si>
  <si>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</si>
  <si>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</si>
  <si>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</si>
  <si>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</si>
  <si>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</si>
  <si>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</si>
  <si>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</si>
  <si>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</si>
  <si>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</si>
  <si>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</si>
  <si>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</si>
  <si>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</si>
  <si>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</si>
  <si>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</si>
  <si>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</si>
  <si>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</si>
  <si>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</si>
  <si>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</si>
  <si>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</si>
  <si>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</si>
  <si>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</si>
  <si>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</si>
  <si>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</si>
  <si>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</si>
  <si>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</si>
  <si>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</si>
  <si>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</si>
  <si>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</si>
  <si>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</si>
  <si>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</si>
  <si>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</si>
  <si>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</si>
  <si>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</si>
  <si>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</si>
  <si>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</si>
  <si>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</si>
  <si>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</si>
  <si>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</si>
  <si>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</si>
  <si>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</si>
  <si>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</si>
  <si>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</si>
  <si>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</si>
  <si>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</si>
  <si>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</si>
  <si>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</si>
  <si>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</si>
  <si>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</si>
  <si>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</si>
  <si>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</si>
  <si>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</si>
  <si>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</si>
  <si>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</si>
  <si>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</si>
  <si>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</si>
  <si>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</si>
  <si>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</si>
  <si>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</si>
  <si>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</si>
  <si>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</si>
  <si>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</si>
  <si>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</si>
  <si>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</si>
  <si>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</si>
  <si>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</si>
  <si>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</si>
  <si>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</si>
  <si>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</si>
  <si>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</si>
  <si>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</si>
  <si>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</si>
  <si>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</si>
  <si>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</si>
  <si>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</si>
  <si>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</si>
  <si>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</si>
  <si>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</si>
  <si>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</si>
  <si>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</si>
  <si>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</si>
  <si>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</si>
  <si>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</si>
  <si>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</si>
  <si>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</si>
  <si>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</si>
  <si>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</si>
  <si>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</si>
  <si>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</si>
  <si>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</si>
  <si>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</si>
  <si>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</si>
  <si>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</si>
  <si>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</si>
  <si>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</si>
  <si>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</si>
  <si>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</si>
  <si>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</si>
  <si>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</si>
  <si>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</si>
  <si>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</si>
  <si>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</si>
  <si>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</si>
  <si>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</si>
  <si>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</si>
  <si>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</si>
  <si>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</si>
  <si>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</si>
  <si>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</si>
  <si>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</si>
  <si>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</si>
  <si>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</si>
  <si>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</si>
  <si>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</si>
  <si>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</si>
  <si>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</si>
  <si>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</si>
  <si>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</si>
  <si>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</si>
  <si>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</si>
  <si>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</si>
  <si>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</si>
  <si>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</si>
  <si>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</si>
  <si>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</si>
  <si>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</si>
  <si>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</si>
  <si>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</si>
  <si>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</si>
  <si>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</si>
  <si>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</si>
  <si>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</si>
  <si>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</si>
  <si>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</si>
  <si>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</si>
  <si>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</si>
  <si>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</si>
  <si>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</si>
  <si>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</si>
  <si>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</si>
  <si>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</si>
  <si>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</si>
  <si>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</si>
  <si>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</si>
  <si>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</si>
  <si>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</si>
  <si>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</si>
  <si>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</si>
  <si>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</si>
  <si>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</si>
  <si>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</si>
  <si>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</si>
  <si>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</si>
  <si>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</si>
  <si>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</si>
  <si>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</si>
  <si>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</si>
  <si>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</si>
  <si>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</si>
  <si>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</si>
  <si>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</si>
  <si>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</si>
  <si>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</si>
  <si>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</si>
  <si>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</si>
  <si>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</si>
  <si>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</si>
  <si>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</si>
  <si>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</si>
  <si>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</si>
  <si>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</si>
  <si>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</si>
  <si>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</si>
  <si>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</si>
  <si>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</si>
  <si>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</si>
  <si>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</si>
  <si>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</si>
  <si>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</si>
  <si>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</si>
  <si>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</si>
  <si>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</si>
  <si>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</si>
  <si>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</si>
  <si>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</si>
  <si>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</si>
  <si>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</si>
  <si>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</si>
  <si>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</si>
  <si>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</si>
  <si>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</si>
  <si>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</si>
  <si>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</si>
  <si>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</si>
  <si>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</si>
  <si>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</si>
  <si>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</si>
  <si>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</si>
  <si>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</si>
  <si>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</si>
  <si>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</si>
  <si>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</si>
  <si>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</si>
  <si>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</si>
  <si>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</si>
  <si>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</si>
  <si>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</si>
  <si>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</si>
  <si>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</si>
  <si>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</si>
  <si>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</si>
  <si>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</si>
  <si>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</si>
  <si>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</si>
  <si>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</si>
  <si>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</si>
  <si>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</si>
  <si>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</si>
  <si>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</si>
  <si>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</si>
  <si>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</si>
  <si>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</si>
  <si>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</si>
  <si>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</si>
  <si>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</si>
  <si>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</si>
  <si>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</si>
  <si>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</si>
  <si>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</si>
  <si>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</si>
  <si>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</si>
  <si>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</si>
  <si>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</si>
  <si>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</si>
  <si>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</si>
  <si>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</si>
  <si>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</si>
  <si>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</si>
  <si>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</si>
  <si>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</si>
  <si>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</si>
  <si>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</si>
  <si>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</si>
  <si>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</si>
  <si>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</si>
  <si>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</si>
  <si>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</si>
  <si>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</si>
  <si>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</si>
  <si>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</si>
  <si>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</si>
  <si>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</si>
  <si>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</si>
  <si>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</si>
  <si>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</si>
  <si>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</si>
  <si>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</si>
  <si>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</si>
  <si>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</si>
  <si>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</si>
  <si>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</si>
  <si>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</si>
  <si>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</si>
  <si>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</si>
  <si>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</si>
  <si>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</si>
  <si>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</si>
  <si>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</si>
  <si>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</si>
  <si>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</si>
  <si>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</si>
  <si>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</si>
  <si>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</si>
  <si>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</si>
  <si>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</si>
  <si>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</si>
  <si>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</si>
  <si>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</si>
  <si>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</si>
  <si>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</si>
  <si>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</si>
  <si>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</si>
  <si>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</si>
  <si>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</si>
  <si>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</si>
  <si>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</si>
  <si>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</si>
  <si>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</si>
  <si>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</si>
  <si>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</si>
  <si>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</si>
  <si>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</si>
  <si>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</si>
  <si>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</si>
  <si>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</si>
  <si>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</si>
  <si>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</si>
  <si>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</si>
  <si>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</si>
  <si>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</si>
  <si>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</si>
  <si>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</si>
  <si>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</si>
  <si>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</si>
  <si>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</si>
  <si>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</si>
  <si>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</si>
  <si>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</si>
  <si>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</si>
  <si>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</si>
  <si>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</si>
  <si>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</si>
  <si>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</si>
  <si>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</si>
  <si>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</si>
  <si>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</si>
  <si>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</si>
  <si>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</si>
  <si>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</si>
  <si>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</si>
  <si>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</si>
  <si>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</si>
  <si>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</si>
  <si>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</si>
  <si>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</si>
  <si>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</si>
  <si>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</si>
  <si>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</si>
  <si>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</si>
  <si>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</si>
  <si>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</si>
  <si>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</si>
  <si>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</si>
  <si>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</si>
  <si>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</si>
  <si>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</si>
  <si>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</si>
  <si>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</si>
  <si>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</si>
  <si>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</si>
  <si>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</si>
  <si>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</si>
  <si>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</si>
  <si>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</si>
  <si>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</si>
  <si>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</si>
  <si>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</si>
  <si>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</si>
  <si>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</si>
  <si>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</si>
  <si>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</si>
  <si>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</si>
  <si>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</si>
  <si>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</si>
  <si>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</si>
  <si>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</si>
  <si>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</si>
  <si>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</si>
  <si>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</si>
  <si>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</si>
  <si>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</si>
  <si>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</si>
  <si>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</si>
  <si>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</si>
  <si>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</si>
  <si>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</si>
  <si>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</si>
  <si>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</si>
  <si>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</si>
  <si>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</si>
  <si>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</si>
  <si>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</si>
  <si>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</si>
  <si>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</si>
  <si>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</si>
  <si>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</si>
  <si>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</si>
  <si>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</si>
  <si>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</si>
  <si>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</si>
  <si>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</si>
  <si>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</si>
  <si>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</si>
  <si>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</si>
  <si>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</si>
  <si>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</si>
  <si>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</si>
  <si>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</si>
  <si>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</si>
  <si>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</si>
  <si>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</si>
  <si>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</si>
  <si>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</si>
  <si>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</si>
  <si>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</si>
  <si>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</si>
  <si>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</si>
  <si>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</si>
  <si>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</si>
  <si>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</si>
  <si>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</si>
  <si>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</si>
  <si>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</si>
  <si>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</si>
  <si>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</si>
  <si>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</si>
  <si>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</si>
  <si>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</si>
  <si>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</si>
  <si>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</si>
  <si>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</si>
  <si>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</si>
  <si>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</si>
  <si>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</si>
  <si>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</si>
  <si>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</si>
  <si>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</si>
  <si>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</si>
  <si>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</si>
  <si>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</si>
  <si>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</si>
  <si>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</si>
  <si>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</si>
  <si>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</si>
  <si>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</si>
  <si>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</si>
  <si>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</si>
  <si>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</si>
  <si>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</si>
  <si>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</si>
  <si>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</si>
  <si>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</si>
  <si>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</si>
  <si>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</si>
  <si>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</si>
  <si>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</si>
  <si>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</si>
  <si>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</si>
  <si>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</si>
  <si>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</si>
  <si>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</si>
  <si>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</si>
  <si>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</si>
  <si>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</si>
  <si>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</si>
  <si>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</si>
  <si>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</si>
  <si>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</si>
  <si>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</si>
  <si>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</si>
  <si>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</si>
  <si>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</si>
  <si>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</si>
  <si>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</si>
  <si>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</si>
  <si>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</si>
  <si>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</si>
  <si>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</si>
  <si>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</si>
  <si>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</si>
  <si>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</si>
  <si>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</si>
  <si>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</si>
  <si>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</si>
  <si>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</si>
  <si>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</si>
  <si>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</si>
  <si>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</si>
  <si>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</si>
  <si>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</si>
  <si>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</si>
  <si>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</si>
  <si>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</si>
  <si>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</si>
  <si>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</si>
  <si>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</si>
  <si>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</si>
  <si>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</si>
  <si>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</si>
  <si>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</si>
  <si>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</si>
  <si>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</si>
  <si>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</si>
  <si>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</si>
  <si>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</si>
  <si>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</si>
  <si>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</si>
  <si>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</si>
  <si>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</si>
  <si>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</si>
  <si>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</si>
  <si>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</si>
  <si>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</si>
  <si>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</si>
  <si>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</si>
  <si>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</si>
  <si>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</si>
  <si>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</si>
  <si>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</si>
  <si>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</si>
  <si>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</si>
  <si>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</si>
  <si>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</si>
  <si>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</si>
  <si>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</si>
  <si>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</si>
  <si>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</si>
  <si>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</si>
  <si>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</si>
  <si>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</si>
  <si>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</si>
  <si>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</si>
  <si>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</si>
  <si>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</si>
  <si>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</si>
  <si>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</si>
  <si>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</si>
  <si>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</si>
  <si>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</si>
  <si>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</si>
  <si>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</si>
  <si>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</si>
  <si>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</si>
  <si>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</si>
  <si>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</si>
  <si>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</si>
  <si>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</si>
  <si>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</si>
  <si>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</si>
  <si>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</si>
  <si>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</si>
  <si>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</si>
  <si>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</si>
  <si>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</si>
  <si>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</si>
  <si>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</si>
  <si>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</si>
  <si>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</si>
  <si>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</si>
  <si>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</si>
  <si>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</si>
  <si>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</si>
  <si>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</si>
  <si>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</si>
  <si>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</si>
  <si>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</si>
  <si>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</si>
  <si>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</si>
  <si>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</si>
  <si>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</si>
  <si>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</si>
  <si>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</si>
  <si>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</si>
  <si>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</si>
  <si>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</si>
  <si>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</si>
  <si>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</si>
  <si>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</si>
  <si>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</si>
  <si>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</si>
  <si>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</si>
  <si>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</si>
  <si>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</si>
  <si>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</si>
  <si>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</si>
  <si>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</si>
  <si>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</si>
  <si>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</si>
  <si>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</si>
  <si>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</si>
  <si>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</si>
  <si>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</si>
  <si>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</si>
  <si>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</si>
  <si>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</si>
  <si>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</si>
  <si>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</si>
  <si>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</si>
  <si>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</si>
  <si>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</si>
  <si>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</si>
  <si>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</si>
  <si>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</si>
  <si>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</si>
  <si>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</si>
  <si>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</si>
  <si>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</si>
  <si>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</si>
  <si>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</si>
  <si>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</si>
  <si>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</si>
  <si>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</si>
  <si>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</si>
  <si>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</si>
  <si>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</si>
  <si>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</si>
  <si>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</si>
  <si>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</si>
  <si>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</si>
  <si>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</si>
  <si>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</si>
  <si>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</si>
  <si>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</si>
  <si>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</si>
  <si>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</si>
  <si>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</si>
  <si>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</si>
  <si>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</si>
  <si>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</si>
  <si>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</si>
  <si>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</si>
  <si>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</si>
  <si>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</si>
  <si>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</si>
  <si>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</si>
  <si>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</si>
  <si>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</si>
  <si>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</si>
  <si>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</si>
  <si>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</si>
  <si>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</si>
  <si>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</si>
  <si>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</si>
  <si>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</si>
  <si>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</si>
  <si>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</si>
  <si>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</si>
  <si>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</si>
  <si>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</si>
  <si>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</si>
  <si>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</si>
  <si>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</si>
  <si>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</si>
  <si>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</si>
  <si>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</si>
  <si>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</si>
  <si>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</si>
  <si>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</si>
  <si>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</si>
  <si>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</si>
  <si>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</si>
  <si>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</si>
  <si>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</si>
  <si>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</si>
  <si>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</si>
  <si>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</si>
  <si>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</si>
  <si>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</si>
  <si>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</si>
  <si>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</si>
  <si>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</si>
  <si>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</si>
  <si>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</si>
  <si>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</si>
  <si>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</si>
  <si>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</si>
  <si>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</si>
  <si>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</si>
  <si>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</si>
  <si>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</si>
  <si>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</si>
  <si>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</si>
  <si>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</si>
  <si>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</si>
  <si>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</si>
  <si>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</si>
  <si>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</si>
  <si>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</si>
  <si>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</si>
  <si>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</si>
  <si>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</si>
  <si>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</si>
  <si>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</si>
  <si>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</si>
  <si>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</si>
  <si>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</si>
  <si>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</si>
  <si>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</si>
  <si>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</si>
  <si>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</si>
  <si>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</si>
  <si>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</si>
  <si>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</si>
  <si>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</si>
  <si>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</si>
  <si>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</si>
  <si>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</si>
  <si>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</si>
  <si>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</si>
  <si>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</si>
  <si>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</si>
  <si>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</si>
  <si>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</si>
  <si>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</si>
  <si>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</si>
  <si>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</si>
  <si>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</si>
  <si>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</si>
  <si>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</si>
  <si>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</si>
  <si>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</si>
  <si>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</si>
  <si>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</si>
  <si>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</si>
  <si>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</si>
  <si>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</si>
  <si>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</si>
  <si>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</si>
  <si>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</si>
  <si>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</si>
  <si>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</si>
  <si>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</si>
  <si>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</si>
  <si>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</si>
  <si>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</si>
  <si>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</si>
  <si>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</si>
  <si>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</si>
  <si>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</si>
  <si>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</si>
  <si>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</si>
  <si>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</si>
  <si>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</si>
  <si>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</si>
  <si>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</si>
  <si>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</si>
  <si>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</si>
  <si>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</si>
  <si>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</si>
  <si>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</si>
  <si>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</si>
  <si>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</si>
  <si>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</si>
  <si>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</si>
  <si>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</si>
  <si>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</si>
  <si>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</si>
  <si>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</si>
  <si>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</si>
  <si>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</si>
  <si>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</si>
  <si>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</si>
  <si>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</si>
  <si>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</si>
  <si>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</si>
  <si>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</si>
  <si>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</si>
  <si>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</si>
  <si>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</si>
  <si>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</si>
  <si>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</si>
  <si>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</si>
  <si>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</si>
  <si>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</si>
  <si>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</si>
  <si>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</si>
  <si>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</si>
  <si>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</si>
  <si>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</si>
  <si>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</si>
  <si>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</si>
  <si>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</si>
  <si>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</si>
  <si>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</si>
  <si>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</si>
  <si>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</si>
  <si>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</si>
  <si>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</si>
  <si>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</si>
  <si>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</si>
  <si>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</si>
  <si>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</si>
  <si>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</si>
  <si>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</si>
  <si>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</si>
  <si>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</si>
  <si>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</si>
  <si>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</si>
  <si>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</si>
  <si>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</si>
  <si>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</si>
  <si>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</si>
  <si>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</si>
  <si>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</si>
  <si>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</si>
  <si>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</si>
  <si>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</si>
  <si>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</si>
  <si>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</si>
  <si>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</si>
  <si>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</si>
  <si>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</si>
  <si>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</si>
  <si>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</si>
  <si>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</si>
  <si>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</si>
  <si>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</si>
  <si>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</si>
  <si>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</si>
  <si>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</si>
  <si>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</si>
  <si>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</si>
  <si>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</si>
  <si>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</si>
  <si>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</si>
  <si>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</si>
  <si>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</si>
  <si>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</si>
  <si>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</si>
  <si>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</si>
  <si>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</si>
  <si>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</si>
  <si>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</si>
  <si>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</si>
  <si>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</si>
  <si>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</si>
  <si>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</si>
  <si>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</si>
  <si>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</si>
  <si>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</si>
  <si>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</si>
  <si>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</si>
  <si>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</si>
  <si>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</si>
  <si>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</si>
  <si>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</si>
  <si>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</si>
  <si>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</si>
  <si>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</si>
  <si>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</si>
  <si>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</si>
  <si>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</si>
  <si>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</si>
  <si>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</si>
  <si>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</si>
  <si>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</si>
  <si>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</si>
  <si>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</si>
  <si>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</si>
  <si>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</si>
  <si>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</si>
  <si>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</si>
  <si>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</si>
  <si>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</si>
  <si>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</si>
  <si>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</si>
  <si>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</si>
  <si>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</si>
  <si>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</si>
  <si>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</si>
  <si>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</si>
  <si>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</si>
  <si>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</si>
  <si>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</si>
  <si>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</si>
  <si>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</si>
  <si>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</si>
  <si>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</si>
  <si>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</si>
  <si>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</si>
  <si>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</si>
  <si>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</si>
  <si>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</si>
  <si>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</si>
  <si>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</si>
  <si>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</si>
  <si>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</si>
  <si>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</si>
  <si>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</si>
  <si>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</si>
  <si>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</si>
  <si>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</si>
  <si>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</si>
  <si>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</si>
  <si>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</si>
  <si>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</si>
  <si>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</si>
  <si>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</si>
  <si>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</si>
  <si>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</si>
  <si>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</si>
  <si>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</si>
  <si>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</si>
  <si>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</si>
  <si>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</si>
  <si>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</si>
  <si>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</si>
  <si>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</si>
  <si>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</si>
  <si>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</si>
  <si>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</si>
  <si>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</si>
  <si>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</si>
  <si>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</si>
  <si>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</si>
  <si>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</si>
  <si>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</si>
  <si>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</si>
  <si>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</si>
  <si>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</si>
  <si>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</si>
  <si>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</si>
  <si>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</si>
  <si>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</si>
  <si>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</si>
  <si>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</si>
  <si>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</si>
  <si>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</si>
  <si>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</si>
  <si>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</si>
  <si>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</si>
  <si>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</si>
  <si>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</si>
  <si>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</si>
  <si>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</si>
  <si>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</si>
  <si>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</si>
  <si>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</si>
  <si>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</si>
  <si>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</si>
  <si>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</si>
  <si>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</si>
  <si>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</si>
  <si>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</si>
  <si>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</si>
  <si>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</si>
  <si>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</si>
  <si>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</si>
  <si>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</si>
  <si>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</si>
  <si>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</si>
  <si>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</si>
  <si>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</si>
  <si>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</si>
  <si>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</si>
  <si>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</si>
  <si>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</si>
  <si>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</si>
  <si>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</si>
  <si>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</si>
  <si>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</si>
  <si>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</si>
  <si>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</si>
  <si>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</si>
  <si>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</si>
  <si>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</si>
  <si>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</si>
  <si>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</si>
  <si>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</si>
  <si>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</si>
  <si>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</si>
  <si>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</si>
  <si>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</si>
  <si>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</si>
  <si>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</si>
  <si>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</si>
  <si>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</si>
  <si>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</si>
  <si>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</si>
  <si>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</si>
  <si>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</si>
  <si>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</si>
  <si>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</si>
  <si>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</si>
  <si>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</si>
  <si>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</si>
  <si>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</si>
  <si>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</si>
  <si>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</si>
  <si>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</si>
  <si>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</si>
  <si>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</si>
  <si>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</si>
  <si>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</si>
  <si>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</si>
  <si>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</si>
  <si>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</si>
  <si>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</si>
  <si>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</si>
  <si>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</si>
  <si>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</si>
  <si>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</si>
  <si>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</si>
  <si>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</si>
  <si>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</si>
  <si>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</si>
  <si>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</si>
  <si>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</si>
  <si>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</si>
  <si>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</si>
  <si>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</si>
  <si>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</si>
  <si>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</si>
  <si>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</si>
  <si>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</si>
  <si>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</si>
  <si>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</si>
  <si>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</si>
  <si>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</si>
  <si>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</si>
  <si>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</si>
  <si>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</si>
  <si>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</si>
  <si>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</si>
  <si>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</si>
  <si>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</si>
  <si>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</si>
  <si>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</si>
  <si>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</si>
  <si>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</si>
  <si>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</si>
  <si>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</si>
  <si>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</si>
  <si>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</si>
  <si>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</si>
  <si>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</si>
  <si>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</si>
  <si>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</si>
  <si>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</si>
  <si>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</si>
  <si>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</si>
  <si>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</si>
  <si>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</si>
  <si>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</si>
  <si>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</si>
  <si>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</si>
  <si>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</si>
  <si>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</si>
  <si>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</si>
  <si>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</si>
  <si>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</si>
  <si>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</si>
  <si>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</si>
  <si>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</si>
  <si>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</si>
  <si>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</si>
  <si>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</si>
  <si>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</si>
  <si>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</si>
  <si>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</si>
  <si>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</si>
  <si>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</si>
  <si>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</si>
  <si>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</si>
  <si>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</si>
  <si>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</si>
  <si>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</si>
  <si>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</si>
  <si>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</si>
  <si>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</si>
  <si>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</si>
  <si>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</si>
  <si>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</si>
  <si>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</si>
  <si>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</si>
  <si>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</si>
  <si>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</si>
  <si>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</si>
  <si>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</si>
  <si>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</si>
  <si>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</si>
  <si>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</si>
  <si>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</si>
  <si>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</si>
  <si>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</si>
  <si>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</si>
  <si>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</si>
  <si>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</si>
  <si>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</si>
  <si>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</si>
  <si>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</si>
  <si>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</si>
  <si>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</si>
  <si>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</si>
  <si>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</si>
  <si>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</si>
  <si>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</si>
  <si>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</si>
  <si>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</si>
  <si>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</si>
  <si>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</si>
  <si>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</si>
  <si>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</si>
  <si>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</si>
  <si>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</si>
  <si>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</si>
  <si>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</si>
  <si>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</si>
  <si>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</si>
  <si>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</si>
  <si>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</si>
  <si>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</si>
  <si>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</si>
  <si>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</si>
  <si>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</si>
  <si>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</si>
  <si>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</si>
  <si>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</si>
  <si>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</si>
  <si>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</si>
  <si>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</si>
  <si>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</si>
  <si>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</si>
  <si>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</si>
  <si>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</si>
  <si>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</si>
  <si>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</si>
  <si>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</si>
  <si>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</si>
  <si>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</si>
  <si>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</si>
  <si>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</si>
  <si>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</si>
  <si>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</si>
  <si>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</si>
  <si>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</si>
  <si>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</si>
  <si>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</si>
  <si>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</si>
  <si>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</si>
  <si>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</si>
  <si>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</si>
  <si>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</si>
  <si>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</si>
  <si>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</si>
  <si>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</si>
  <si>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</si>
  <si>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</si>
  <si>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</si>
  <si>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</si>
  <si>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</si>
  <si>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</si>
  <si>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</si>
  <si>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</si>
  <si>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</si>
  <si>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</si>
  <si>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</si>
  <si>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</si>
  <si>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</si>
  <si>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</si>
  <si>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</si>
  <si>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</si>
  <si>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</si>
  <si>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</si>
  <si>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</si>
  <si>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</si>
  <si>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</si>
  <si>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</si>
  <si>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</si>
  <si>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</si>
  <si>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</si>
  <si>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</si>
  <si>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</si>
  <si>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</si>
  <si>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</si>
  <si>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</si>
  <si>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</si>
  <si>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</si>
  <si>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</si>
  <si>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</si>
  <si>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</si>
  <si>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</si>
  <si>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</si>
  <si>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</si>
  <si>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</si>
  <si>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</si>
  <si>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</si>
  <si>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</si>
  <si>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</si>
  <si>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</si>
  <si>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</si>
  <si>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</si>
  <si>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</si>
  <si>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</si>
  <si>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</si>
  <si>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</si>
  <si>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</si>
  <si>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</si>
  <si>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</si>
  <si>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</si>
  <si>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</si>
  <si>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</si>
  <si>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</si>
  <si>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</si>
  <si>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</si>
  <si>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</si>
  <si>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</si>
  <si>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</si>
  <si>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</si>
  <si>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</si>
  <si>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</si>
  <si>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</si>
  <si>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</si>
  <si>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</si>
  <si>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</si>
  <si>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</si>
  <si>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</si>
  <si>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</si>
  <si>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</si>
  <si>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</si>
  <si>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</si>
  <si>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</si>
  <si>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</si>
  <si>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</si>
  <si>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</si>
  <si>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</si>
  <si>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</si>
  <si>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</si>
  <si>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</si>
  <si>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</si>
  <si>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</si>
  <si>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</si>
  <si>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</si>
  <si>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</si>
  <si>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</si>
  <si>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</si>
  <si>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</si>
  <si>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</si>
  <si>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</si>
  <si>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</si>
  <si>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</si>
  <si>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</si>
  <si>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</si>
  <si>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</si>
  <si>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</si>
  <si>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</si>
  <si>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</si>
  <si>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</si>
  <si>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</si>
  <si>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</si>
  <si>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</si>
  <si>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</si>
  <si>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</si>
  <si>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</si>
  <si>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</si>
  <si>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</si>
  <si>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</si>
  <si>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</si>
  <si>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</si>
  <si>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</si>
  <si>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</si>
  <si>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</si>
  <si>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</si>
  <si>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</si>
  <si>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</si>
  <si>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</si>
  <si>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</si>
  <si>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</si>
  <si>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</si>
  <si>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</si>
  <si>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</si>
  <si>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</si>
  <si>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</si>
  <si>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</si>
  <si>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</si>
  <si>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</si>
  <si>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</si>
  <si>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</si>
  <si>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</si>
  <si>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</si>
  <si>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</si>
  <si>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</si>
  <si>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</si>
  <si>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</si>
  <si>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</si>
  <si>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</si>
  <si>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</si>
  <si>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</si>
  <si>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</si>
  <si>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</si>
  <si>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</si>
  <si>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</si>
  <si>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</si>
  <si>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</si>
  <si>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</si>
  <si>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</si>
  <si>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</si>
  <si>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</si>
  <si>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</si>
  <si>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</si>
  <si>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</si>
  <si>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</si>
  <si>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</si>
  <si>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</si>
  <si>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</si>
  <si>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</si>
  <si>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</si>
  <si>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</si>
  <si>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</si>
  <si>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</si>
  <si>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</si>
  <si>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</si>
  <si>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</si>
  <si>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</si>
  <si>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</si>
  <si>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</si>
  <si>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</si>
  <si>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</si>
  <si>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</si>
  <si>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</si>
  <si>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</si>
  <si>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</si>
  <si>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</si>
  <si>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</si>
  <si>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</si>
  <si>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</si>
  <si>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</si>
  <si>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</si>
  <si>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</si>
  <si>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</si>
  <si>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</si>
  <si>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</si>
  <si>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</si>
  <si>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</si>
  <si>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</si>
  <si>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</si>
  <si>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</si>
  <si>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</si>
  <si>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</si>
  <si>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</si>
  <si>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</si>
  <si>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</si>
  <si>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</si>
  <si>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</si>
  <si>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</si>
  <si>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</si>
  <si>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</si>
  <si>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</si>
  <si>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</si>
  <si>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</si>
  <si>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</si>
  <si>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</si>
  <si>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</si>
  <si>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</si>
  <si>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</si>
  <si>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</si>
  <si>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</si>
  <si>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</si>
  <si>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</si>
  <si>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</si>
  <si>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</si>
  <si>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</si>
  <si>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</si>
  <si>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</si>
  <si>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</si>
  <si>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</si>
  <si>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</si>
  <si>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</si>
  <si>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</si>
  <si>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</si>
  <si>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</si>
  <si>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</si>
  <si>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</si>
  <si>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</si>
  <si>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</si>
  <si>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</si>
  <si>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</si>
  <si>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</si>
  <si>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</si>
  <si>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</si>
  <si>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</si>
  <si>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</si>
  <si>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</si>
  <si>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</si>
  <si>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</si>
  <si>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</si>
  <si>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</si>
  <si>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</si>
  <si>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</si>
  <si>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</si>
  <si>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</si>
  <si>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</si>
  <si>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</si>
  <si>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</si>
  <si>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</si>
  <si>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</si>
  <si>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</si>
  <si>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</si>
  <si>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</si>
  <si>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</si>
  <si>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</si>
  <si>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</si>
  <si>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</si>
  <si>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</si>
  <si>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</si>
  <si>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</si>
  <si>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</si>
  <si>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</si>
  <si>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</si>
  <si>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</si>
  <si>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</si>
  <si>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</si>
  <si>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</si>
  <si>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</si>
  <si>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</si>
  <si>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</si>
  <si>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</si>
  <si>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</si>
  <si>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</si>
  <si>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</si>
  <si>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</si>
  <si>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</si>
  <si>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</si>
  <si>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</si>
  <si>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</si>
  <si>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</si>
  <si>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</si>
  <si>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</si>
  <si>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</si>
  <si>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</si>
  <si>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</si>
  <si>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</si>
  <si>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</si>
  <si>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</si>
  <si>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</si>
  <si>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</si>
  <si>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</si>
  <si>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</si>
  <si>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</si>
  <si>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</si>
  <si>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</si>
  <si>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</si>
  <si>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</si>
  <si>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</si>
  <si>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</si>
  <si>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</si>
  <si>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</si>
  <si>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</si>
  <si>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</si>
  <si>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</si>
  <si>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</si>
  <si>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</si>
  <si>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</si>
  <si>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</si>
  <si>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</si>
  <si>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</si>
  <si>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</si>
  <si>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</si>
  <si>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</si>
  <si>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</si>
  <si>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</si>
  <si>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</si>
  <si>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</si>
  <si>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</si>
  <si>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</si>
  <si>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</si>
  <si>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</si>
  <si>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</si>
  <si>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</si>
  <si>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</si>
  <si>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</si>
  <si>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</si>
  <si>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</si>
  <si>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</si>
  <si>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</si>
  <si>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</si>
  <si>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</si>
  <si>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</si>
  <si>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</si>
  <si>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</si>
  <si>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</si>
  <si>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</si>
  <si>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</si>
  <si>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</si>
  <si>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</si>
  <si>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</si>
  <si>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</si>
  <si>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</si>
  <si>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</si>
  <si>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</si>
  <si>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</si>
  <si>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</si>
  <si>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</si>
  <si>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</si>
  <si>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</si>
  <si>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</si>
  <si>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</si>
  <si>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</si>
  <si>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</si>
  <si>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</si>
  <si>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</si>
  <si>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</si>
  <si>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</si>
  <si>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</si>
  <si>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</si>
  <si>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</si>
  <si>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</si>
  <si>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</si>
  <si>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</si>
  <si>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</si>
  <si>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</si>
  <si>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</si>
  <si>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</si>
  <si>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</si>
  <si>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</si>
  <si>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</si>
  <si>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</si>
  <si>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</si>
  <si>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</si>
  <si>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</si>
  <si>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</si>
  <si>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</si>
  <si>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</si>
  <si>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</si>
  <si>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</si>
  <si>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</si>
  <si>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</si>
  <si>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</si>
  <si>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</si>
  <si>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</si>
  <si>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</si>
  <si>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</si>
  <si>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</si>
  <si>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</si>
  <si>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</si>
  <si>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</si>
  <si>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</si>
  <si>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</si>
  <si>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</si>
  <si>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</si>
  <si>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</si>
  <si>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</si>
  <si>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</si>
  <si>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</si>
  <si>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</si>
  <si>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</si>
  <si>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</si>
  <si>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</si>
  <si>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</si>
  <si>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</si>
  <si>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</si>
  <si>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</si>
  <si>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</si>
  <si>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</si>
  <si>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</si>
  <si>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</si>
  <si>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</si>
  <si>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</si>
  <si>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</si>
  <si>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</si>
  <si>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</si>
  <si>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</si>
  <si>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</si>
  <si>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</si>
  <si>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</si>
  <si>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</si>
  <si>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</si>
  <si>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</si>
  <si>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</si>
  <si>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</si>
  <si>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</si>
  <si>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</si>
  <si>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</si>
  <si>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</si>
  <si>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</si>
  <si>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</si>
  <si>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</si>
  <si>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</si>
  <si>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</si>
  <si>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</si>
  <si>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</si>
  <si>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</si>
  <si>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</si>
  <si>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</si>
  <si>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</si>
  <si>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</si>
  <si>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</si>
  <si>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</si>
  <si>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</si>
  <si>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</si>
  <si>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</si>
  <si>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</si>
  <si>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</si>
  <si>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</si>
  <si>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</si>
  <si>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</si>
  <si>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</si>
  <si>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</si>
  <si>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</si>
  <si>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</si>
  <si>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</si>
  <si>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</si>
  <si>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</si>
  <si>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</si>
  <si>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</si>
  <si>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</si>
  <si>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</si>
  <si>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</si>
  <si>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</si>
  <si>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</si>
  <si>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</si>
  <si>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</si>
  <si>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</si>
  <si>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</si>
  <si>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</si>
  <si>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</si>
  <si>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</si>
  <si>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</si>
  <si>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</si>
  <si>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</si>
  <si>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</si>
  <si>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</si>
  <si>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</si>
  <si>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</si>
  <si>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</si>
  <si>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</si>
  <si>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</si>
  <si>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</si>
  <si>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</si>
  <si>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</si>
  <si>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</si>
  <si>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</si>
  <si>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</si>
  <si>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</si>
  <si>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</si>
  <si>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</si>
  <si>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</si>
  <si>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</si>
  <si>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</si>
  <si>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</si>
  <si>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</si>
  <si>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</si>
  <si>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</si>
  <si>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</si>
  <si>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</si>
  <si>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</si>
  <si>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</si>
  <si>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</si>
  <si>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</si>
  <si>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</si>
  <si>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</si>
  <si>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</si>
  <si>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</si>
  <si>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</si>
  <si>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</si>
  <si>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</si>
  <si>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</si>
  <si>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</si>
  <si>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</si>
  <si>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</si>
  <si>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</si>
  <si>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</si>
  <si>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</si>
  <si>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</si>
  <si>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</si>
  <si>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</si>
  <si>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</si>
  <si>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</si>
  <si>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</si>
  <si>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</si>
  <si>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</si>
  <si>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</si>
  <si>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</si>
  <si>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</si>
  <si>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</si>
  <si>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</si>
  <si>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</si>
  <si>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</si>
  <si>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</si>
  <si>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</si>
  <si>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</si>
  <si>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</si>
  <si>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</si>
  <si>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</si>
  <si>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</si>
  <si>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</si>
  <si>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</si>
  <si>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</si>
  <si>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</si>
  <si>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</si>
  <si>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</si>
  <si>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</si>
  <si>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</si>
  <si>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</si>
  <si>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</si>
  <si>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</si>
  <si>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</si>
  <si>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</si>
  <si>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</si>
  <si>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</si>
  <si>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</si>
  <si>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</si>
  <si>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</si>
  <si>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</si>
  <si>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</si>
  <si>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</si>
  <si>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</si>
  <si>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</si>
  <si>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</si>
  <si>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</si>
  <si>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</si>
  <si>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</si>
  <si>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</si>
  <si>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</si>
  <si>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</si>
  <si>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</si>
  <si>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</si>
  <si>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</si>
  <si>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</si>
  <si>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</si>
  <si>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</si>
  <si>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</si>
  <si>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</si>
  <si>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</si>
  <si>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</si>
  <si>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</si>
  <si>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</si>
  <si>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</si>
  <si>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</si>
  <si>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</si>
  <si>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</si>
  <si>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</si>
  <si>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</si>
  <si>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</si>
  <si>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</si>
  <si>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</si>
  <si>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</si>
  <si>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</si>
  <si>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</si>
  <si>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</si>
  <si>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</si>
  <si>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</si>
  <si>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</si>
  <si>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</si>
  <si>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</si>
  <si>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</si>
  <si>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</si>
  <si>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</si>
  <si>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</si>
  <si>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</si>
  <si>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</si>
  <si>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</si>
  <si>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</si>
  <si>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</si>
  <si>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</si>
  <si>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</si>
  <si>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</si>
  <si>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</si>
  <si>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</si>
  <si>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</si>
  <si>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</si>
  <si>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</si>
  <si>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</si>
  <si>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</si>
  <si>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</si>
  <si>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</si>
  <si>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</si>
  <si>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</si>
  <si>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</si>
  <si>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</si>
  <si>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</si>
  <si>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</si>
  <si>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</si>
  <si>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</si>
  <si>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</si>
  <si>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</si>
  <si>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</si>
  <si>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</si>
  <si>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</si>
  <si>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</si>
  <si>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</si>
  <si>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</si>
  <si>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</si>
  <si>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</si>
  <si>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</si>
  <si>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</si>
  <si>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</si>
  <si>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</si>
  <si>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</si>
  <si>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</si>
  <si>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</si>
  <si>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</si>
  <si>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</si>
  <si>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</si>
  <si>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</si>
  <si>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</si>
  <si>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</si>
  <si>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</si>
  <si>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</si>
  <si>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</si>
  <si>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</si>
  <si>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</si>
  <si>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</si>
  <si>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</si>
  <si>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</si>
  <si>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</si>
  <si>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</si>
  <si>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</si>
  <si>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</si>
  <si>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</si>
  <si>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</si>
  <si>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</si>
  <si>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</si>
  <si>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</si>
  <si>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</si>
  <si>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</si>
  <si>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</si>
  <si>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</si>
  <si>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</si>
  <si>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</si>
  <si>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</si>
  <si>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</si>
  <si>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</si>
  <si>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</si>
  <si>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</si>
  <si>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</si>
  <si>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</si>
  <si>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</si>
  <si>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</si>
  <si>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</si>
  <si>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</si>
  <si>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</si>
  <si>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</si>
  <si>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</si>
  <si>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</si>
  <si>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</si>
  <si>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</si>
  <si>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</si>
  <si>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</si>
  <si>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</si>
  <si>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</si>
  <si>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</si>
  <si>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</si>
  <si>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</si>
  <si>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</si>
  <si>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</si>
  <si>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</si>
  <si>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</si>
  <si>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</si>
  <si>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</si>
  <si>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</si>
  <si>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</si>
  <si>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</si>
  <si>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</si>
  <si>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</si>
  <si>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</si>
  <si>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</si>
  <si>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</si>
  <si>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</si>
  <si>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</si>
  <si>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</si>
  <si>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</si>
  <si>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</si>
  <si>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</si>
  <si>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</si>
  <si>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</si>
  <si>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</si>
  <si>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</si>
  <si>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</si>
  <si>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</si>
  <si>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</si>
  <si>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</si>
  <si>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</si>
  <si>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</si>
  <si>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</si>
  <si>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</si>
  <si>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</si>
  <si>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</si>
  <si>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</si>
  <si>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</si>
  <si>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</si>
  <si>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</si>
  <si>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</si>
  <si>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</si>
  <si>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</si>
  <si>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</si>
  <si>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</si>
  <si>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</si>
  <si>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</si>
  <si>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</si>
  <si>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</si>
  <si>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</si>
  <si>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</si>
  <si>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</si>
  <si>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</si>
  <si>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</si>
  <si>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</si>
  <si>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</si>
  <si>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</si>
  <si>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</si>
  <si>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</si>
  <si>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</si>
  <si>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</si>
  <si>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</si>
  <si>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</si>
  <si>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</si>
  <si>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</si>
  <si>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</si>
  <si>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</si>
  <si>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</si>
  <si>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</si>
  <si>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</si>
  <si>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</si>
  <si>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</si>
  <si>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</si>
  <si>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</si>
  <si>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</si>
  <si>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</si>
  <si>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</si>
  <si>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</si>
  <si>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</si>
  <si>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</si>
  <si>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</si>
  <si>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</si>
  <si>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</si>
  <si>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</si>
  <si>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</si>
  <si>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</si>
  <si>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</si>
  <si>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</si>
  <si>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</si>
  <si>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</si>
  <si>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</si>
  <si>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</si>
  <si>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</si>
  <si>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</si>
  <si>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</si>
  <si>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</si>
  <si>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</si>
  <si>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</si>
  <si>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</si>
  <si>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</si>
  <si>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</si>
  <si>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</si>
  <si>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</si>
  <si>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</si>
  <si>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</si>
  <si>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</si>
  <si>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</si>
  <si>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</si>
  <si>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</si>
  <si>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</si>
  <si>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</si>
  <si>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</si>
  <si>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</si>
  <si>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</si>
  <si>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</si>
  <si>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</si>
  <si>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</si>
  <si>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</si>
  <si>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</si>
  <si>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</si>
  <si>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</si>
  <si>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</si>
  <si>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</si>
  <si>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</si>
  <si>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</si>
  <si>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</si>
  <si>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</si>
  <si>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</si>
  <si>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</si>
  <si>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</si>
  <si>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</si>
  <si>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</si>
  <si>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</si>
  <si>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</si>
  <si>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</si>
  <si>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</si>
  <si>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</si>
  <si>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</si>
  <si>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</si>
  <si>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</si>
  <si>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</si>
  <si>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</si>
  <si>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</si>
  <si>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</si>
  <si>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</si>
  <si>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</si>
  <si>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</si>
  <si>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</si>
  <si>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</si>
  <si>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</si>
  <si>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</si>
  <si>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</si>
  <si>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</si>
  <si>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</si>
  <si>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</si>
  <si>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</si>
  <si>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</si>
  <si>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</si>
  <si>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</si>
  <si>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</si>
  <si>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</si>
  <si>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</si>
  <si>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</si>
  <si>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</si>
  <si>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</si>
  <si>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</si>
  <si>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</si>
  <si>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</si>
  <si>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</si>
  <si>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</si>
  <si>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</si>
  <si>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</si>
  <si>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</si>
  <si>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</si>
  <si>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</si>
  <si>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</si>
  <si>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</si>
  <si>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</si>
  <si>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</si>
  <si>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</si>
  <si>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</si>
  <si>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</si>
  <si>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</si>
  <si>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</si>
  <si>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</si>
  <si>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</si>
  <si>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</si>
  <si>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</si>
  <si>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</si>
  <si>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</si>
  <si>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</si>
  <si>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</si>
  <si>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</si>
  <si>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</si>
  <si>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</si>
  <si>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</si>
  <si>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</si>
  <si>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</si>
  <si>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</si>
  <si>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</si>
  <si>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</si>
  <si>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</si>
  <si>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</si>
  <si>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</si>
  <si>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</si>
  <si>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</si>
  <si>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</si>
  <si>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</si>
  <si>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</si>
  <si>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</si>
  <si>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</si>
  <si>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</si>
  <si>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</si>
  <si>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</si>
  <si>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</si>
  <si>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</si>
  <si>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</si>
  <si>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</si>
  <si>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</si>
  <si>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</si>
  <si>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</si>
  <si>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</si>
  <si>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</si>
  <si>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</si>
  <si>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</si>
  <si>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</si>
  <si>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</si>
  <si>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</si>
  <si>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</si>
  <si>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</si>
  <si>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</si>
  <si>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</si>
  <si>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</si>
  <si>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</si>
  <si>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</si>
  <si>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</si>
  <si>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</si>
  <si>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</si>
  <si>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</si>
  <si>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</si>
  <si>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</si>
  <si>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</si>
  <si>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</si>
  <si>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</si>
  <si>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</si>
  <si>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</si>
  <si>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</si>
  <si>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</si>
  <si>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</si>
  <si>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</si>
  <si>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</si>
  <si>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</si>
  <si>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</si>
  <si>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</si>
  <si>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</si>
  <si>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</si>
  <si>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</si>
  <si>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</si>
  <si>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</si>
  <si>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</si>
  <si>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</si>
  <si>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</si>
  <si>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</si>
  <si>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</si>
  <si>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</si>
  <si>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</si>
  <si>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</si>
  <si>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</si>
  <si>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</si>
  <si>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</si>
  <si>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</si>
  <si>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</si>
  <si>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</si>
  <si>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</si>
  <si>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</si>
  <si>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</si>
  <si>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</si>
  <si>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</si>
  <si>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</si>
  <si>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</si>
  <si>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</si>
  <si>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</si>
  <si>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</si>
  <si>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</si>
  <si>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</si>
  <si>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</si>
  <si>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</si>
  <si>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</si>
  <si>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</si>
  <si>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</si>
  <si>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</si>
  <si>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</si>
  <si>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</si>
  <si>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</si>
  <si>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</si>
  <si>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</si>
  <si>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</si>
  <si>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</si>
  <si>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</si>
  <si>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</si>
  <si>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</si>
  <si>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</si>
  <si>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</si>
  <si>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</si>
  <si>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</si>
  <si>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</si>
  <si>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</si>
  <si>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</si>
  <si>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</si>
  <si>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</si>
  <si>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</si>
  <si>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</si>
  <si>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</si>
  <si>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</si>
  <si>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</si>
  <si>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</si>
  <si>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</si>
  <si>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</si>
  <si>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</si>
  <si>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</si>
  <si>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</si>
  <si>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</si>
  <si>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</si>
  <si>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</si>
  <si>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</si>
  <si>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</si>
  <si>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</si>
  <si>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</si>
  <si>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</si>
  <si>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</si>
  <si>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</si>
  <si>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</si>
  <si>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</si>
  <si>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</si>
  <si>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</si>
  <si>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</si>
  <si>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</si>
  <si>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</si>
  <si>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</si>
  <si>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</si>
  <si>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</si>
  <si>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</si>
  <si>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</si>
  <si>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</si>
  <si>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</si>
  <si>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</si>
  <si>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</si>
  <si>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</si>
  <si>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</si>
  <si>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</si>
  <si>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</si>
  <si>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</si>
  <si>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</si>
  <si>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</si>
  <si>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</si>
  <si>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</si>
  <si>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</si>
  <si>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</si>
  <si>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</si>
  <si>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</si>
  <si>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</si>
  <si>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</si>
  <si>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</si>
  <si>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</si>
  <si>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</si>
  <si>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</si>
  <si>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</si>
  <si>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</si>
  <si>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</si>
  <si>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</si>
  <si>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</si>
  <si>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</si>
  <si>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</si>
  <si>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</si>
  <si>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</si>
  <si>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</si>
  <si>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</si>
  <si>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</si>
  <si>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</si>
  <si>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</si>
  <si>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</si>
  <si>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</si>
  <si>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</si>
  <si>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</si>
  <si>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</si>
  <si>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</si>
  <si>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</si>
  <si>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</si>
  <si>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</si>
  <si>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</si>
  <si>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</si>
  <si>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</si>
  <si>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</si>
  <si>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</si>
  <si>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</si>
  <si>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</si>
  <si>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</si>
  <si>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</si>
  <si>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</si>
  <si>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</si>
  <si>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</si>
  <si>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</si>
  <si>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</si>
  <si>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</si>
  <si>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</si>
  <si>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</si>
  <si>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</si>
  <si>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</si>
  <si>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</si>
  <si>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</si>
  <si>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</si>
  <si>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</si>
  <si>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</si>
  <si>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</si>
  <si>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</si>
  <si>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</si>
  <si>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</si>
  <si>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</si>
  <si>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</si>
  <si>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</si>
  <si>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</si>
  <si>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</si>
  <si>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</si>
  <si>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</si>
  <si>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</si>
  <si>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</si>
  <si>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</si>
  <si>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</si>
  <si>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</si>
  <si>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</si>
  <si>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</si>
  <si>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</si>
  <si>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</si>
  <si>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</si>
  <si>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</si>
  <si>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</si>
  <si>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</si>
  <si>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</si>
  <si>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</si>
  <si>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</si>
  <si>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</si>
  <si>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</si>
  <si>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</si>
  <si>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</si>
  <si>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</si>
  <si>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</si>
  <si>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</si>
  <si>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</si>
  <si>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</si>
  <si>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</si>
  <si>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</si>
  <si>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</si>
  <si>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</si>
  <si>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</si>
  <si>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</si>
  <si>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</si>
  <si>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</si>
  <si>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</si>
  <si>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</si>
  <si>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</si>
  <si>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</si>
  <si>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</si>
  <si>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</si>
  <si>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</si>
  <si>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</si>
  <si>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</si>
  <si>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</si>
  <si>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</si>
  <si>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</si>
  <si>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</si>
  <si>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</si>
  <si>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</si>
  <si>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</si>
  <si>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</si>
  <si>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</si>
  <si>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</si>
  <si>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</si>
  <si>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</si>
  <si>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</si>
  <si>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</si>
  <si>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</si>
  <si>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</si>
  <si>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</si>
  <si>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</si>
  <si>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</si>
  <si>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</si>
  <si>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</si>
  <si>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</si>
  <si>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</si>
  <si>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</si>
  <si>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</si>
  <si>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</si>
  <si>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</si>
  <si>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</si>
  <si>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</si>
  <si>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</si>
  <si>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</si>
  <si>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</si>
  <si>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</si>
  <si>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</si>
  <si>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</si>
  <si>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</si>
  <si>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</si>
  <si>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</si>
  <si>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</si>
  <si>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</si>
  <si>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</si>
  <si>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</si>
  <si>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</si>
  <si>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</si>
  <si>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</si>
  <si>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</si>
  <si>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</si>
  <si>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</si>
  <si>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</si>
  <si>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</si>
  <si>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</si>
  <si>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</si>
  <si>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</si>
  <si>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</si>
  <si>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</si>
  <si>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</si>
  <si>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</si>
  <si>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</si>
  <si>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</si>
  <si>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</si>
  <si>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</si>
  <si>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</si>
  <si>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</si>
  <si>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</si>
  <si>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</si>
  <si>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</si>
  <si>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</si>
  <si>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</si>
  <si>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</si>
  <si>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</si>
  <si>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</si>
  <si>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</si>
  <si>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</si>
  <si>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</si>
  <si>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</si>
  <si>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</si>
  <si>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</si>
  <si>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</si>
  <si>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</si>
  <si>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</si>
  <si>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</si>
  <si>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</si>
  <si>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</si>
  <si>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</si>
  <si>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</si>
  <si>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</si>
  <si>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</si>
  <si>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</si>
  <si>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</si>
  <si>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</si>
  <si>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</si>
  <si>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</si>
  <si>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</si>
  <si>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</si>
  <si>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</si>
  <si>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</si>
  <si>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</si>
  <si>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</si>
  <si>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</si>
  <si>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</si>
  <si>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</si>
  <si>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</si>
  <si>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</si>
  <si>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</si>
  <si>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</si>
  <si>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</si>
  <si>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</si>
  <si>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</si>
  <si>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</si>
  <si>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</si>
  <si>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</si>
  <si>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</si>
  <si>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</si>
  <si>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</si>
  <si>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</si>
  <si>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</si>
  <si>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</si>
  <si>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</si>
  <si>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</si>
  <si>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</si>
  <si>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</si>
  <si>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</si>
  <si>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</si>
  <si>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</si>
  <si>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</si>
  <si>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</si>
  <si>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</si>
  <si>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</si>
  <si>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</si>
  <si>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</si>
  <si>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</si>
  <si>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</si>
  <si>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</si>
  <si>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</si>
  <si>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</si>
  <si>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</si>
  <si>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</si>
  <si>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</si>
  <si>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</si>
  <si>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</si>
  <si>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</si>
  <si>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</si>
  <si>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</si>
  <si>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</si>
  <si>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</si>
  <si>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</si>
  <si>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</si>
  <si>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</si>
  <si>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</si>
  <si>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</si>
  <si>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</si>
  <si>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</si>
  <si>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</si>
  <si>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</si>
  <si>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</si>
  <si>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</si>
  <si>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</si>
  <si>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</si>
  <si>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</si>
  <si>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</si>
  <si>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</si>
  <si>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</si>
  <si>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</si>
  <si>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</si>
  <si>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</si>
  <si>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</si>
  <si>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</si>
  <si>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</si>
  <si>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</si>
  <si>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</si>
  <si>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</si>
  <si>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</si>
  <si>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</si>
  <si>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</si>
  <si>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</si>
  <si>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</si>
  <si>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</si>
  <si>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</si>
  <si>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</si>
  <si>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</si>
  <si>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</si>
  <si>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</si>
  <si>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</si>
  <si>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</si>
  <si>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</si>
  <si>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</si>
  <si>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</si>
  <si>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</si>
  <si>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</si>
  <si>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</si>
  <si>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</si>
  <si>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</si>
  <si>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</si>
  <si>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</si>
  <si>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</si>
  <si>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</si>
  <si>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</si>
  <si>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</si>
  <si>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</si>
  <si>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</si>
  <si>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</si>
  <si>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</si>
  <si>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</si>
  <si>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</si>
  <si>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</si>
  <si>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</si>
  <si>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</si>
  <si>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</si>
  <si>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</si>
  <si>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</si>
  <si>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</si>
  <si>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</si>
  <si>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</si>
  <si>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</si>
  <si>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</si>
  <si>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</si>
  <si>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</si>
  <si>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</si>
  <si>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</si>
  <si>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</si>
  <si>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</si>
  <si>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</si>
  <si>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</si>
  <si>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</si>
  <si>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</si>
  <si>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</si>
  <si>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</si>
  <si>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</si>
  <si>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</si>
  <si>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</si>
  <si>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</si>
  <si>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</si>
  <si>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</si>
  <si>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</si>
  <si>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</si>
  <si>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</si>
  <si>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</si>
  <si>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</si>
  <si>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</si>
  <si>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</si>
  <si>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</si>
  <si>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</si>
  <si>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</si>
  <si>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</si>
  <si>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</si>
  <si>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</si>
  <si>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</si>
  <si>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</si>
  <si>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</si>
  <si>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</si>
  <si>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</si>
  <si>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</si>
  <si>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</si>
  <si>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</si>
  <si>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</si>
  <si>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</si>
  <si>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</si>
  <si>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</si>
  <si>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</si>
  <si>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</si>
  <si>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</si>
  <si>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</si>
  <si>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</si>
  <si>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</si>
  <si>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</si>
  <si>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</si>
  <si>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</si>
  <si>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</si>
  <si>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</si>
  <si>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</si>
  <si>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</si>
  <si>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</si>
  <si>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</si>
  <si>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</si>
  <si>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</si>
  <si>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</si>
  <si>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</si>
  <si>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</si>
  <si>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</si>
  <si>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</si>
  <si>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</si>
  <si>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</si>
  <si>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</si>
  <si>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</si>
  <si>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</si>
  <si>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</si>
  <si>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</si>
  <si>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</si>
  <si>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</si>
  <si>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</si>
  <si>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</si>
  <si>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</si>
  <si>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</si>
  <si>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</si>
  <si>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</si>
  <si>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</si>
  <si>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</si>
  <si>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</si>
  <si>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</si>
  <si>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</si>
  <si>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</si>
  <si>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</si>
  <si>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</si>
  <si>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</si>
  <si>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</si>
  <si>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</si>
  <si>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</si>
  <si>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</si>
  <si>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</si>
  <si>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</si>
  <si>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</si>
  <si>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</si>
  <si>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</si>
  <si>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</si>
  <si>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</si>
  <si>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</si>
  <si>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</si>
  <si>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</si>
  <si>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</si>
  <si>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</si>
  <si>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</si>
  <si>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</si>
  <si>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</si>
  <si>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</si>
  <si>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</si>
  <si>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</si>
  <si>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</si>
  <si>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</si>
  <si>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</si>
  <si>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</si>
  <si>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</si>
  <si>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</si>
  <si>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</si>
  <si>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</si>
  <si>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</si>
  <si>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</si>
  <si>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</si>
  <si>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</si>
  <si>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</si>
  <si>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</si>
  <si>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</si>
  <si>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</si>
  <si>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</si>
  <si>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</si>
  <si>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</si>
  <si>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</si>
  <si>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</si>
  <si>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</si>
  <si>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</si>
  <si>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</si>
  <si>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</si>
  <si>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</si>
  <si>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</si>
  <si>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</si>
  <si>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</si>
  <si>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</si>
  <si>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</si>
  <si>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</si>
  <si>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</si>
  <si>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</si>
  <si>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</si>
  <si>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</si>
  <si>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</si>
  <si>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</si>
  <si>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</si>
  <si>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</si>
  <si>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</si>
  <si>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</si>
  <si>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</si>
  <si>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</si>
  <si>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</si>
  <si>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</si>
  <si>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</si>
  <si>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</si>
  <si>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</si>
  <si>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</si>
  <si>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</si>
  <si>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</si>
  <si>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</si>
  <si>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</si>
  <si>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</si>
  <si>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</si>
  <si>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</si>
  <si>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</si>
  <si>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</si>
  <si>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</si>
  <si>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</si>
  <si>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</si>
  <si>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</si>
  <si>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</si>
  <si>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</si>
  <si>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</si>
  <si>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</si>
  <si>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</si>
  <si>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</si>
  <si>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</si>
  <si>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</si>
  <si>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</si>
  <si>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</si>
  <si>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</si>
  <si>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</si>
  <si>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</si>
  <si>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</si>
  <si>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</si>
  <si>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</si>
  <si>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</si>
  <si>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</si>
  <si>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</si>
  <si>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</si>
  <si>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</si>
  <si>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</si>
  <si>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</si>
  <si>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</si>
  <si>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</si>
  <si>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</si>
  <si>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</si>
  <si>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</si>
  <si>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</si>
  <si>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</si>
  <si>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</si>
  <si>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</si>
  <si>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</si>
  <si>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</si>
  <si>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</si>
  <si>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</si>
  <si>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</si>
  <si>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</si>
  <si>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</si>
  <si>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</si>
  <si>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</si>
  <si>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</si>
  <si>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</si>
  <si>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</si>
  <si>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</si>
  <si>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</si>
  <si>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</si>
  <si>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</si>
  <si>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</si>
  <si>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</si>
  <si>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</si>
  <si>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</si>
  <si>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</si>
  <si>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</si>
  <si>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</si>
  <si>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</si>
  <si>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</si>
  <si>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</si>
  <si>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</si>
  <si>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</si>
  <si>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</si>
  <si>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</si>
  <si>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</si>
  <si>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</si>
  <si>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</si>
  <si>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</si>
  <si>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</si>
  <si>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</si>
  <si>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</si>
  <si>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</si>
  <si>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</si>
  <si>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</si>
  <si>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</si>
  <si>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</si>
  <si>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</si>
  <si>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</si>
  <si>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</si>
  <si>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</si>
  <si>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</si>
  <si>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</si>
  <si>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</si>
  <si>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</si>
  <si>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</si>
  <si>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</si>
  <si>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</si>
  <si>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</si>
  <si>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</si>
  <si>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</si>
  <si>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</si>
  <si>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</si>
  <si>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</si>
  <si>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</si>
  <si>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</si>
  <si>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</si>
  <si>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</si>
  <si>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</si>
  <si>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</si>
  <si>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</si>
  <si>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</si>
  <si>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</si>
  <si>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</si>
  <si>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</si>
  <si>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</si>
  <si>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</si>
  <si>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</si>
  <si>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</si>
  <si>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</si>
  <si>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</si>
  <si>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</si>
  <si>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</si>
  <si>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</si>
  <si>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</si>
  <si>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</si>
  <si>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</si>
  <si>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</si>
  <si>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</si>
  <si>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</si>
  <si>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</si>
  <si>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</si>
  <si>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</si>
  <si>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</si>
  <si>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</si>
  <si>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</si>
  <si>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</si>
  <si>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</si>
  <si>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</si>
  <si>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</si>
  <si>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</si>
  <si>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</si>
  <si>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</si>
  <si>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</si>
  <si>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</si>
  <si>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</si>
  <si>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</si>
  <si>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</si>
  <si>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</si>
  <si>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</si>
  <si>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</si>
  <si>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</si>
  <si>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</si>
  <si>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</si>
  <si>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</si>
  <si>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</si>
  <si>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</si>
  <si>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</si>
  <si>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</si>
  <si>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</si>
  <si>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</si>
  <si>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</si>
  <si>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</si>
  <si>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</si>
  <si>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</si>
  <si>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</si>
  <si>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</si>
  <si>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</si>
  <si>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</si>
  <si>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</si>
  <si>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</si>
  <si>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</si>
  <si>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</si>
  <si>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</si>
  <si>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</si>
  <si>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</si>
  <si>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</si>
  <si>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</si>
  <si>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</si>
  <si>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</si>
  <si>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</si>
  <si>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</si>
  <si>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</si>
  <si>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</si>
  <si>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</si>
  <si>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</si>
  <si>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</si>
  <si>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</si>
  <si>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</si>
  <si>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</si>
  <si>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</si>
  <si>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</si>
  <si>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</si>
  <si>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</si>
  <si>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</si>
  <si>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</si>
  <si>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</si>
  <si>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</si>
  <si>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</si>
  <si>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</si>
  <si>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</si>
  <si>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</si>
  <si>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</si>
  <si>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</si>
  <si>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</si>
  <si>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</si>
  <si>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</si>
  <si>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</si>
  <si>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</si>
  <si>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</si>
  <si>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</si>
  <si>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</si>
  <si>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</si>
  <si>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</si>
  <si>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</si>
  <si>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</si>
  <si>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</si>
  <si>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</si>
  <si>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</si>
  <si>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</si>
  <si>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</si>
  <si>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</si>
  <si>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</si>
  <si>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</si>
  <si>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</si>
  <si>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</si>
  <si>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</si>
  <si>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</si>
  <si>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</si>
  <si>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</si>
  <si>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</si>
  <si>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</si>
  <si>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</si>
  <si>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</si>
  <si>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</si>
  <si>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</si>
  <si>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</si>
  <si>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</si>
  <si>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</si>
  <si>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</si>
  <si>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</si>
  <si>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</si>
  <si>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</si>
  <si>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</si>
  <si>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</si>
  <si>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</si>
  <si>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</si>
  <si>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</si>
  <si>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</si>
  <si>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</si>
  <si>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</si>
  <si>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</si>
  <si>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</si>
  <si>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</si>
  <si>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</si>
  <si>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</si>
  <si>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</si>
  <si>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</si>
  <si>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</si>
  <si>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</si>
  <si>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</si>
  <si>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</si>
  <si>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</si>
  <si>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</si>
  <si>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</si>
  <si>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</si>
  <si>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</si>
  <si>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</si>
  <si>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</si>
  <si>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</si>
  <si>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</si>
  <si>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</si>
  <si>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</si>
  <si>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</si>
  <si>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</si>
  <si>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</si>
  <si>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</si>
  <si>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</si>
  <si>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</si>
  <si>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</si>
  <si>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</si>
  <si>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</si>
  <si>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</si>
  <si>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</si>
  <si>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</si>
  <si>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</si>
  <si>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</si>
  <si>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</si>
  <si>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</si>
  <si>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</si>
  <si>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</si>
  <si>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</si>
  <si>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</si>
  <si>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</si>
  <si>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</si>
  <si>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</si>
  <si>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</si>
  <si>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</si>
  <si>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</si>
  <si>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</si>
  <si>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</si>
  <si>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</si>
  <si>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</si>
  <si>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</si>
  <si>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</si>
  <si>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</si>
  <si>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</si>
  <si>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</si>
  <si>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</si>
  <si>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</si>
  <si>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</si>
  <si>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</si>
  <si>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</si>
  <si>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</si>
  <si>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</si>
  <si>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</si>
  <si>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</si>
  <si>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</si>
  <si>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</si>
  <si>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</si>
  <si>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</si>
  <si>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</si>
  <si>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</si>
  <si>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</si>
  <si>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</si>
  <si>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</si>
  <si>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</si>
  <si>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</si>
  <si>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</si>
  <si>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</si>
  <si>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</si>
  <si>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</si>
  <si>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</si>
  <si>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</si>
  <si>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</si>
  <si>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</si>
  <si>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</si>
  <si>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</si>
  <si>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</si>
  <si>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</si>
  <si>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</si>
  <si>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</si>
  <si>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</si>
  <si>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</si>
  <si>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</si>
  <si>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</si>
  <si>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</si>
  <si>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</si>
  <si>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</si>
  <si>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</si>
  <si>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</si>
  <si>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</si>
  <si>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</si>
  <si>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</si>
  <si>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</si>
  <si>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</si>
  <si>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</si>
  <si>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</si>
  <si>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</si>
  <si>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</si>
  <si>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</si>
  <si>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</si>
  <si>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</si>
  <si>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</si>
  <si>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</si>
  <si>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</si>
  <si>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</si>
  <si>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</si>
  <si>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</si>
  <si>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</si>
  <si>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</si>
  <si>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</si>
  <si>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</si>
  <si>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</si>
  <si>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</si>
  <si>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</si>
  <si>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</si>
  <si>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</si>
  <si>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</si>
  <si>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</si>
  <si>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</si>
  <si>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</si>
  <si>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</si>
  <si>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</si>
  <si>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</si>
  <si>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</si>
  <si>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</si>
  <si>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</si>
  <si>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</si>
  <si>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</si>
  <si>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</si>
  <si>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</si>
  <si>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</si>
  <si>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</si>
  <si>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</si>
  <si>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</si>
  <si>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</si>
  <si>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</si>
  <si>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</si>
  <si>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</si>
  <si>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</si>
  <si>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</si>
  <si>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</si>
  <si>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</si>
  <si>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</si>
  <si>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</si>
  <si>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</si>
  <si>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</si>
  <si>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</si>
  <si>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</si>
  <si>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</si>
  <si>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</si>
  <si>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</si>
  <si>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</si>
  <si>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</si>
  <si>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</si>
  <si>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</si>
  <si>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</si>
  <si>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</si>
  <si>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</si>
  <si>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</si>
  <si>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</si>
  <si>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</si>
  <si>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</si>
  <si>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</si>
  <si>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</si>
  <si>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</si>
  <si>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</si>
  <si>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</si>
  <si>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</si>
  <si>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</si>
  <si>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</si>
  <si>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</si>
  <si>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</si>
  <si>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</si>
  <si>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</si>
  <si>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</si>
  <si>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</si>
  <si>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</si>
  <si>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</si>
  <si>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</si>
  <si>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</si>
  <si>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</si>
  <si>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</si>
  <si>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</si>
  <si>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</si>
  <si>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</si>
  <si>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</si>
  <si>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</si>
  <si>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</si>
  <si>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</si>
  <si>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</si>
  <si>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</si>
  <si>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</si>
  <si>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</si>
  <si>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</si>
  <si>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</si>
  <si>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</si>
  <si>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</si>
  <si>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</si>
  <si>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</si>
  <si>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</si>
  <si>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</si>
  <si>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</si>
  <si>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</si>
  <si>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</si>
  <si>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</si>
  <si>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</si>
  <si>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</si>
  <si>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</si>
  <si>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</si>
  <si>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</si>
  <si>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</si>
  <si>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</si>
  <si>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</si>
  <si>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</si>
  <si>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</si>
  <si>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</si>
  <si>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</si>
  <si>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</si>
  <si>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</si>
  <si>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</si>
  <si>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</si>
  <si>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</si>
  <si>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</si>
  <si>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</si>
  <si>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</si>
  <si>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</si>
  <si>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</si>
  <si>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</si>
  <si>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</si>
  <si>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</si>
  <si>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</si>
  <si>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</si>
  <si>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</si>
  <si>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</si>
  <si>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</si>
  <si>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</si>
  <si>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</si>
  <si>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</si>
  <si>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</si>
  <si>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</si>
  <si>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</si>
  <si>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</si>
  <si>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</si>
  <si>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</si>
  <si>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</si>
  <si>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</si>
  <si>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</si>
  <si>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</si>
  <si>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</si>
  <si>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</si>
  <si>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</si>
  <si>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</si>
  <si>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</si>
  <si>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</si>
  <si>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</si>
  <si>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</si>
  <si>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</si>
  <si>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</si>
  <si>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</si>
  <si>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</si>
  <si>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</si>
  <si>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</si>
  <si>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</si>
  <si>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</si>
  <si>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</si>
  <si>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</si>
  <si>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</si>
  <si>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</si>
  <si>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</si>
  <si>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</si>
  <si>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</si>
  <si>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</si>
  <si>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</si>
  <si>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</si>
  <si>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</si>
  <si>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</si>
  <si>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</si>
  <si>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</si>
  <si>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</si>
  <si>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</si>
  <si>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</si>
  <si>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</si>
  <si>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</si>
  <si>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</si>
  <si>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</si>
  <si>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</si>
  <si>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</si>
  <si>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</si>
  <si>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</si>
  <si>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</si>
  <si>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</si>
  <si>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</si>
  <si>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</si>
  <si>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</si>
  <si>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</si>
  <si>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</si>
  <si>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</si>
  <si>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</si>
  <si>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</si>
  <si>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</si>
  <si>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</si>
  <si>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</si>
  <si>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</si>
  <si>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</si>
  <si>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</si>
  <si>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</si>
  <si>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</si>
  <si>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</si>
  <si>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</si>
  <si>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</si>
  <si>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</si>
  <si>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</si>
  <si>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</si>
  <si>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</si>
  <si>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</si>
  <si>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</si>
  <si>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</si>
  <si>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</si>
  <si>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</si>
  <si>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</si>
  <si>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</si>
  <si>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</si>
  <si>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</si>
  <si>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</si>
  <si>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</si>
  <si>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</si>
  <si>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</si>
  <si>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</si>
  <si>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</si>
  <si>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</si>
  <si>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</si>
  <si>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</si>
  <si>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</si>
  <si>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</si>
  <si>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</si>
  <si>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</si>
  <si>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</si>
  <si>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</si>
  <si>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</si>
  <si>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</si>
  <si>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</si>
  <si>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</si>
  <si>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</si>
  <si>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</si>
  <si>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</si>
  <si>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</si>
  <si>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</si>
  <si>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</si>
  <si>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</si>
  <si>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</si>
  <si>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</si>
  <si>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</si>
  <si>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</si>
  <si>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</si>
  <si>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</si>
  <si>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</si>
  <si>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</si>
  <si>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</si>
  <si>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</si>
  <si>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</si>
  <si>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</si>
  <si>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</si>
  <si>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</si>
  <si>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</si>
  <si>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</si>
  <si>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</si>
  <si>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</si>
  <si>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</si>
  <si>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</si>
  <si>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</si>
  <si>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</si>
  <si>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</si>
  <si>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</si>
  <si>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</si>
  <si>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</si>
  <si>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</si>
  <si>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</si>
  <si>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</si>
  <si>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</si>
  <si>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</si>
  <si>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</si>
  <si>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</si>
  <si>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</si>
  <si>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</si>
  <si>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</si>
  <si>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</si>
  <si>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</si>
  <si>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</si>
  <si>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</si>
  <si>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</si>
  <si>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</si>
  <si>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</si>
  <si>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</si>
  <si>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</si>
  <si>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</si>
  <si>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</si>
  <si>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</si>
  <si>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</si>
  <si>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</si>
  <si>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</si>
  <si>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</si>
  <si>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</si>
  <si>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</si>
  <si>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</si>
  <si>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</si>
  <si>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</si>
  <si>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</si>
  <si>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</si>
  <si>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</si>
  <si>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</si>
  <si>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</si>
  <si>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</si>
  <si>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</si>
  <si>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</si>
  <si>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</si>
  <si>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</si>
  <si>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</si>
  <si>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</si>
  <si>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</si>
  <si>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</si>
  <si>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</si>
  <si>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</si>
  <si>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</si>
  <si>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</si>
  <si>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</si>
  <si>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</si>
  <si>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</si>
  <si>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</si>
  <si>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</si>
  <si>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</si>
  <si>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</si>
  <si>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</si>
  <si>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</si>
  <si>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</si>
  <si>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</si>
  <si>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</si>
  <si>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</si>
  <si>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</si>
  <si>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</si>
  <si>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</si>
  <si>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</si>
  <si>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</si>
  <si>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</si>
  <si>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</si>
  <si>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</si>
  <si>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</si>
  <si>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</si>
  <si>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</si>
  <si>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</si>
  <si>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</si>
  <si>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</si>
  <si>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</si>
  <si>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</si>
  <si>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</si>
  <si>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</si>
  <si>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</si>
  <si>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</si>
  <si>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</si>
  <si>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</si>
  <si>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</si>
  <si>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</si>
  <si>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</si>
  <si>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</si>
  <si>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</si>
  <si>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</si>
  <si>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</si>
  <si>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</si>
  <si>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</si>
  <si>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</si>
  <si>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</si>
  <si>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</si>
  <si>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</si>
  <si>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</si>
  <si>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</si>
  <si>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</si>
  <si>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</si>
  <si>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</si>
  <si>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</si>
  <si>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</si>
  <si>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</si>
  <si>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</si>
  <si>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</si>
  <si>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</si>
  <si>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</si>
  <si>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</si>
  <si>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</si>
  <si>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</si>
  <si>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</si>
  <si>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</si>
  <si>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</si>
  <si>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</si>
  <si>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</si>
  <si>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</si>
  <si>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</si>
  <si>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</si>
  <si>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</si>
  <si>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</si>
  <si>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</si>
  <si>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</si>
  <si>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</si>
  <si>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</si>
  <si>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</si>
  <si>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</si>
  <si>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</si>
  <si>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</si>
  <si>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</si>
  <si>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</si>
  <si>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</si>
  <si>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</si>
  <si>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</si>
  <si>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</si>
  <si>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</si>
  <si>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</si>
  <si>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</si>
  <si>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</si>
  <si>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</si>
  <si>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</si>
  <si>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</si>
  <si>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</si>
  <si>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</si>
  <si>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</si>
  <si>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</si>
  <si>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</si>
  <si>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</si>
  <si>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</si>
  <si>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</si>
  <si>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</si>
  <si>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</si>
  <si>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</si>
  <si>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</si>
  <si>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</si>
  <si>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</si>
  <si>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</si>
  <si>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</si>
  <si>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</si>
  <si>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</si>
  <si>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</si>
  <si>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</si>
  <si>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</si>
  <si>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</si>
  <si>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</si>
  <si>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</si>
  <si>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</si>
  <si>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</si>
  <si>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</si>
  <si>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</si>
  <si>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</si>
  <si>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</si>
  <si>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</si>
  <si>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</si>
  <si>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</si>
  <si>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</si>
  <si>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</si>
  <si>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</si>
  <si>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</si>
  <si>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</si>
  <si>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</si>
  <si>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</si>
  <si>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</si>
  <si>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</si>
  <si>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</si>
  <si>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</si>
  <si>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</si>
  <si>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</si>
  <si>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</si>
  <si>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</si>
  <si>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</si>
  <si>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</si>
  <si>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</si>
  <si>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</si>
  <si>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</si>
  <si>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</si>
  <si>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</si>
  <si>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</si>
  <si>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</si>
  <si>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</si>
  <si>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</si>
  <si>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</si>
  <si>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</si>
  <si>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</si>
  <si>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</si>
  <si>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</si>
  <si>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</si>
  <si>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</si>
  <si>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</si>
  <si>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</si>
  <si>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</si>
  <si>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</si>
  <si>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</si>
  <si>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</si>
  <si>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</si>
  <si>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</si>
  <si>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</si>
  <si>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</si>
  <si>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</si>
  <si>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</si>
  <si>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</si>
  <si>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</si>
  <si>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</si>
  <si>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</si>
  <si>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</si>
  <si>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</si>
  <si>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</si>
  <si>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</si>
  <si>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</si>
  <si>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</si>
  <si>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</si>
  <si>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</si>
  <si>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</si>
  <si>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</si>
  <si>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</si>
  <si>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</si>
  <si>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</si>
  <si>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</si>
  <si>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</si>
  <si>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</si>
  <si>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</si>
  <si>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</si>
  <si>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</si>
  <si>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</si>
  <si>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</si>
  <si>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</si>
  <si>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</si>
  <si>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</si>
  <si>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</si>
  <si>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</si>
  <si>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</si>
  <si>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</si>
  <si>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</si>
  <si>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</si>
  <si>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</si>
  <si>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</si>
  <si>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</si>
  <si>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</si>
  <si>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</si>
  <si>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</si>
  <si>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</si>
  <si>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</si>
  <si>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</si>
  <si>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</si>
  <si>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</si>
  <si>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</si>
  <si>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</si>
  <si>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</si>
  <si>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</si>
  <si>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</si>
  <si>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</si>
  <si>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</si>
  <si>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</si>
  <si>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</si>
  <si>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</si>
  <si>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</si>
  <si>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</si>
  <si>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</si>
  <si>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</si>
  <si>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</si>
  <si>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</si>
  <si>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</si>
  <si>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</si>
  <si>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</si>
  <si>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</si>
  <si>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</si>
  <si>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</si>
  <si>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</si>
  <si>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</si>
  <si>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</si>
  <si>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</si>
  <si>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</si>
  <si>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</si>
  <si>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</si>
  <si>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</si>
  <si>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</si>
  <si>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</si>
  <si>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</si>
  <si>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</si>
  <si>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</si>
  <si>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</si>
  <si>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</si>
  <si>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</si>
  <si>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</si>
  <si>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</si>
  <si>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</si>
  <si>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</si>
  <si>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</si>
  <si>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</si>
  <si>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</si>
  <si>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</si>
  <si>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</si>
  <si>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</si>
  <si>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</si>
  <si>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</si>
  <si>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</si>
  <si>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</si>
  <si>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</si>
  <si>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</si>
  <si>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</si>
  <si>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</si>
  <si>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</si>
  <si>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</si>
  <si>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</si>
  <si>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</si>
  <si>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</si>
  <si>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</si>
  <si>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</si>
  <si>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</si>
  <si>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</si>
  <si>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</si>
  <si>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</si>
  <si>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</si>
  <si>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</si>
  <si>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</si>
  <si>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</si>
  <si>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</si>
  <si>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</si>
  <si>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</si>
  <si>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</si>
  <si>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</si>
  <si>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</si>
  <si>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</si>
  <si>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</si>
  <si>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</si>
  <si>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</si>
  <si>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</si>
  <si>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</si>
  <si>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</si>
  <si>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</si>
  <si>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</si>
  <si>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</si>
  <si>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</si>
  <si>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</si>
  <si>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</si>
  <si>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</si>
  <si>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</si>
  <si>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</si>
  <si>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</si>
  <si>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</si>
  <si>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</si>
  <si>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</si>
  <si>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</si>
  <si>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</si>
  <si>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</si>
  <si>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</si>
  <si>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</si>
  <si>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</si>
  <si>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</si>
  <si>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</si>
  <si>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</si>
  <si>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</si>
  <si>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</si>
  <si>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</si>
  <si>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</si>
  <si>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</si>
  <si>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</si>
  <si>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</si>
  <si>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</si>
  <si>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</si>
  <si>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</si>
  <si>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</si>
  <si>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</si>
  <si>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</si>
  <si>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</si>
  <si>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</si>
  <si>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</si>
  <si>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</si>
  <si>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</si>
  <si>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</si>
  <si>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</si>
  <si>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</si>
  <si>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</si>
  <si>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</si>
  <si>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</si>
  <si>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</si>
  <si>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</si>
  <si>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</si>
  <si>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</si>
  <si>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</si>
  <si>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</si>
  <si>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</si>
  <si>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</si>
  <si>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</si>
  <si>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</si>
  <si>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</si>
  <si>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</si>
  <si>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</si>
  <si>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</si>
  <si>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</si>
  <si>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</si>
  <si>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</si>
  <si>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</si>
  <si>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</si>
  <si>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</si>
  <si>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</si>
  <si>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</si>
  <si>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</si>
  <si>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</si>
  <si>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</si>
  <si>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</si>
  <si>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</si>
  <si>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</si>
  <si>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</si>
  <si>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</si>
  <si>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</si>
  <si>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</si>
  <si>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</si>
  <si>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</si>
  <si>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</si>
  <si>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</si>
  <si>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</si>
  <si>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</si>
  <si>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</si>
  <si>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</si>
  <si>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</si>
  <si>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</si>
  <si>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</si>
  <si>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</si>
  <si>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</si>
  <si>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</si>
  <si>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</si>
  <si>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</si>
  <si>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</si>
  <si>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</si>
  <si>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</si>
  <si>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</si>
  <si>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</si>
  <si>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</si>
  <si>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</si>
  <si>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</si>
  <si>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</si>
  <si>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</si>
  <si>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</si>
  <si>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</si>
  <si>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</si>
  <si>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</si>
  <si>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</si>
  <si>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</si>
  <si>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</si>
  <si>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</si>
  <si>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</si>
  <si>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</si>
  <si>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</si>
  <si>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</si>
  <si>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</si>
  <si>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</si>
  <si>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</si>
  <si>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</si>
  <si>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</si>
  <si>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</si>
  <si>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</si>
  <si>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</si>
  <si>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</si>
  <si>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</si>
  <si>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</si>
  <si>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</si>
  <si>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</si>
  <si>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</si>
  <si>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</si>
  <si>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</si>
  <si>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</si>
  <si>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</si>
  <si>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</si>
  <si>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</si>
  <si>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</si>
  <si>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</si>
  <si>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</si>
  <si>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</si>
  <si>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</si>
  <si>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</si>
  <si>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</si>
  <si>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</si>
  <si>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</si>
  <si>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</si>
  <si>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</si>
  <si>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</si>
  <si>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</si>
  <si>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</si>
  <si>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</si>
  <si>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</si>
  <si>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</si>
  <si>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</si>
  <si>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</si>
  <si>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</si>
  <si>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</si>
  <si>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</si>
  <si>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</si>
  <si>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</si>
  <si>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</si>
  <si>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</si>
  <si>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</si>
  <si>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</si>
  <si>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</si>
  <si>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</si>
  <si>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</si>
  <si>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</si>
  <si>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</si>
  <si>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</si>
  <si>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</si>
  <si>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</si>
  <si>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</si>
  <si>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</si>
  <si>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</si>
  <si>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</si>
  <si>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</si>
  <si>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</si>
  <si>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</si>
  <si>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</si>
  <si>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</si>
  <si>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</si>
  <si>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</si>
  <si>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</si>
  <si>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</si>
  <si>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</si>
  <si>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</si>
  <si>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</si>
  <si>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</si>
  <si>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</si>
  <si>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</si>
  <si>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</si>
  <si>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</si>
  <si>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</si>
  <si>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</si>
  <si>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</si>
  <si>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</si>
  <si>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</si>
  <si>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</si>
  <si>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</si>
  <si>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</si>
  <si>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</si>
  <si>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</si>
  <si>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</si>
  <si>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</si>
  <si>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</si>
  <si>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</si>
  <si>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</si>
  <si>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</si>
  <si>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</si>
  <si>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</si>
  <si>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</si>
  <si>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</si>
  <si>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</si>
  <si>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</si>
  <si>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</si>
  <si>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</si>
  <si>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</si>
  <si>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</si>
  <si>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</si>
  <si>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</si>
  <si>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</si>
  <si>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</si>
  <si>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</si>
  <si>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</si>
  <si>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</si>
  <si>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</si>
  <si>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</si>
  <si>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</si>
  <si>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</si>
  <si>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</si>
  <si>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</si>
  <si>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</si>
  <si>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</si>
  <si>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</si>
  <si>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</si>
  <si>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</si>
  <si>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</si>
  <si>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</si>
  <si>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</si>
  <si>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</si>
  <si>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</si>
  <si>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</si>
  <si>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</si>
  <si>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</si>
  <si>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</si>
  <si>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</si>
  <si>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</si>
  <si>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</si>
  <si>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</si>
  <si>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</si>
  <si>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</si>
  <si>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</si>
  <si>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</si>
  <si>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</si>
  <si>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</si>
  <si>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</si>
  <si>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</si>
  <si>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</si>
  <si>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</si>
  <si>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</si>
  <si>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</si>
  <si>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</si>
  <si>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</si>
  <si>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</si>
  <si>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</si>
  <si>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</si>
  <si>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</si>
  <si>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</si>
  <si>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</si>
  <si>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</si>
  <si>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</si>
  <si>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</si>
  <si>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</si>
  <si>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</si>
  <si>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</si>
  <si>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</si>
  <si>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</si>
  <si>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</si>
  <si>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</si>
  <si>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</si>
  <si>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</si>
  <si>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</si>
  <si>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</si>
  <si>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</si>
  <si>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</si>
  <si>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</si>
  <si>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</si>
  <si>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</si>
  <si>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</si>
  <si>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</si>
  <si>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</si>
  <si>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</si>
  <si>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</si>
  <si>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</si>
  <si>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</si>
  <si>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</si>
  <si>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</si>
  <si>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</si>
  <si>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</si>
  <si>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</si>
  <si>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</si>
  <si>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</si>
  <si>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</si>
  <si>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</si>
  <si>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</si>
  <si>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</si>
  <si>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</si>
  <si>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</si>
  <si>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</si>
  <si>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</si>
  <si>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</si>
  <si>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</si>
  <si>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</si>
  <si>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</si>
  <si>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</si>
  <si>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</si>
  <si>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</si>
  <si>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</si>
  <si>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</si>
  <si>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</si>
  <si>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</si>
  <si>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</si>
  <si>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</si>
  <si>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</si>
  <si>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</si>
  <si>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</si>
  <si>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</si>
  <si>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</si>
  <si>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</si>
  <si>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</si>
  <si>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</si>
  <si>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</si>
  <si>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</si>
  <si>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</si>
  <si>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</si>
  <si>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</si>
  <si>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</si>
  <si>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</si>
  <si>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</si>
  <si>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</si>
  <si>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</si>
  <si>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</si>
  <si>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</si>
  <si>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</si>
  <si>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</si>
  <si>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</si>
  <si>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</si>
  <si>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</si>
  <si>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</si>
  <si>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</si>
  <si>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</si>
  <si>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</si>
  <si>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</si>
  <si>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</si>
  <si>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</si>
  <si>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</si>
  <si>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</si>
  <si>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</si>
  <si>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</si>
  <si>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</si>
  <si>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</si>
  <si>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</si>
  <si>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</si>
  <si>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</si>
  <si>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</si>
  <si>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</si>
  <si>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</si>
  <si>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</si>
  <si>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</si>
  <si>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</si>
  <si>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</si>
  <si>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</si>
  <si>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</si>
  <si>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</si>
  <si>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</si>
  <si>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</si>
  <si>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</si>
  <si>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</si>
  <si>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</si>
  <si>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</si>
  <si>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</si>
  <si>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</si>
  <si>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</si>
  <si>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</si>
  <si>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</si>
  <si>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</si>
  <si>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</si>
  <si>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</si>
  <si>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</si>
  <si>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</si>
  <si>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</si>
  <si>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</si>
  <si>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</si>
  <si>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</si>
  <si>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</si>
  <si>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</si>
  <si>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</si>
  <si>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</si>
  <si>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</si>
  <si>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</si>
  <si>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</si>
  <si>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</si>
  <si>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</si>
  <si>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</si>
  <si>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</si>
  <si>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</si>
  <si>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</si>
  <si>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</si>
  <si>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</si>
  <si>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</si>
  <si>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</si>
  <si>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</si>
  <si>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</si>
  <si>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</si>
  <si>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</si>
  <si>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</si>
  <si>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</si>
  <si>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</si>
  <si>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</si>
  <si>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</si>
  <si>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</si>
  <si>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</si>
  <si>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</si>
  <si>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</si>
  <si>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</si>
  <si>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</si>
  <si>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</si>
  <si>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</si>
  <si>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</si>
  <si>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</si>
  <si>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</si>
  <si>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</si>
  <si>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</si>
  <si>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</si>
  <si>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</si>
  <si>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</si>
  <si>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</si>
  <si>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</si>
  <si>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</si>
  <si>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</si>
  <si>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</si>
  <si>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</si>
  <si>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</si>
  <si>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</si>
  <si>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</si>
  <si>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</si>
  <si>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</si>
  <si>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</si>
  <si>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</si>
  <si>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</si>
  <si>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</si>
  <si>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</si>
  <si>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</si>
  <si>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</si>
  <si>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</si>
  <si>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</si>
  <si>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</si>
  <si>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</si>
  <si>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</si>
  <si>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</si>
  <si>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</si>
  <si>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</si>
  <si>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</si>
  <si>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</si>
  <si>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</si>
  <si>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</si>
  <si>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</si>
  <si>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</si>
  <si>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</si>
  <si>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</si>
  <si>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</si>
  <si>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</si>
  <si>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</si>
  <si>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</si>
  <si>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</si>
  <si>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</si>
  <si>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</si>
  <si>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</si>
  <si>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</si>
  <si>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</si>
  <si>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</si>
  <si>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</si>
  <si>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</si>
  <si>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</si>
  <si>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</si>
  <si>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</si>
  <si>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</si>
  <si>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</si>
  <si>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</si>
  <si>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</si>
  <si>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</si>
  <si>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</si>
  <si>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</si>
  <si>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</si>
  <si>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</si>
  <si>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</si>
  <si>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</si>
  <si>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</si>
  <si>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</si>
  <si>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</si>
  <si>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</si>
  <si>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</si>
  <si>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</si>
  <si>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</si>
  <si>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</si>
  <si>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</si>
  <si>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</si>
  <si>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</si>
  <si>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</si>
  <si>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</si>
  <si>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</si>
  <si>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</si>
  <si>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</si>
  <si>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</si>
  <si>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</si>
  <si>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</si>
  <si>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</si>
  <si>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</si>
  <si>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</si>
  <si>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</si>
  <si>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</si>
  <si>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</si>
  <si>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</si>
  <si>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</si>
  <si>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</si>
  <si>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</si>
  <si>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</si>
  <si>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</si>
  <si>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</si>
  <si>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</si>
  <si>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</si>
  <si>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</si>
  <si>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</si>
  <si>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</si>
  <si>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</si>
  <si>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</si>
  <si>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</si>
  <si>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</si>
  <si>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</si>
  <si>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</si>
  <si>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</si>
  <si>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</si>
  <si>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</si>
  <si>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</si>
  <si>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</si>
  <si>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</si>
  <si>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</si>
  <si>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</si>
  <si>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</si>
  <si>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</si>
  <si>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</si>
  <si>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</si>
  <si>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</si>
  <si>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</si>
  <si>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</si>
  <si>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</si>
  <si>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</si>
  <si>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</si>
  <si>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</si>
  <si>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</si>
  <si>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</si>
  <si>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</si>
  <si>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</si>
  <si>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</si>
  <si>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</si>
  <si>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</si>
  <si>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</si>
  <si>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</si>
  <si>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</si>
  <si>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</si>
  <si>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</si>
  <si>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</si>
  <si>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</si>
  <si>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</si>
  <si>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</si>
  <si>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</si>
  <si>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</si>
  <si>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</si>
  <si>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</si>
  <si>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</si>
  <si>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</si>
  <si>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</si>
  <si>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</si>
  <si>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</si>
  <si>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</si>
  <si>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</si>
  <si>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</si>
  <si>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</si>
  <si>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</si>
  <si>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</si>
  <si>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</si>
  <si>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</si>
  <si>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</si>
  <si>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</si>
  <si>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</si>
  <si>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</si>
  <si>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</si>
  <si>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</si>
  <si>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</si>
  <si>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</si>
  <si>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</si>
  <si>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</si>
  <si>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</si>
  <si>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</si>
  <si>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</si>
  <si>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</si>
  <si>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</si>
  <si>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</si>
  <si>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</si>
  <si>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</si>
  <si>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</si>
  <si>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</si>
  <si>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</si>
  <si>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</si>
  <si>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</si>
  <si>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</si>
  <si>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</si>
  <si>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</si>
  <si>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</si>
  <si>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</si>
  <si>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</si>
  <si>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</si>
  <si>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</si>
  <si>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</si>
  <si>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</si>
  <si>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</si>
  <si>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</si>
  <si>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</si>
  <si>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</si>
  <si>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</si>
  <si>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</si>
  <si>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</si>
  <si>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</si>
  <si>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</si>
  <si>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</si>
  <si>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</si>
  <si>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</si>
  <si>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</si>
  <si>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</si>
  <si>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</si>
  <si>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</si>
  <si>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</si>
  <si>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</si>
  <si>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</si>
  <si>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</si>
  <si>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</si>
  <si>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</si>
  <si>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</si>
  <si>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</si>
  <si>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</si>
  <si>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</si>
  <si>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</si>
  <si>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</si>
  <si>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</si>
  <si>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</si>
  <si>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</si>
  <si>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</si>
  <si>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</si>
  <si>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</si>
  <si>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</si>
  <si>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</si>
  <si>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</si>
  <si>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</si>
  <si>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</si>
  <si>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</si>
  <si>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</si>
  <si>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</si>
  <si>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</si>
  <si>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</si>
  <si>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</si>
  <si>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</si>
  <si>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</si>
  <si>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</si>
  <si>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</si>
  <si>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</si>
  <si>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</si>
  <si>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</si>
  <si>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</si>
  <si>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</si>
  <si>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</si>
  <si>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</si>
  <si>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</si>
  <si>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</si>
  <si>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</si>
  <si>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</si>
  <si>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</si>
  <si>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</si>
  <si>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</si>
  <si>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</si>
  <si>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</si>
  <si>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</si>
  <si>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</si>
  <si>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</si>
  <si>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</si>
  <si>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</si>
  <si>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</si>
  <si>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</si>
  <si>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</si>
  <si>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</si>
  <si>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</si>
  <si>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</si>
  <si>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</si>
  <si>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</si>
  <si>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</si>
  <si>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</si>
  <si>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</si>
  <si>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</si>
  <si>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</si>
  <si>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</si>
  <si>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</si>
  <si>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</si>
  <si>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</si>
  <si>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</si>
  <si>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</si>
  <si>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</si>
  <si>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</si>
  <si>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</si>
  <si>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</si>
  <si>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</si>
  <si>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</si>
  <si>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</si>
  <si>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</si>
  <si>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</si>
  <si>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</si>
  <si>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</si>
  <si>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</si>
  <si>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</si>
  <si>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</si>
  <si>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</si>
  <si>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</si>
  <si>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</si>
  <si>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</si>
  <si>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</si>
  <si>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</si>
  <si>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</si>
  <si>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</si>
  <si>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</si>
  <si>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</si>
  <si>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</si>
  <si>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</si>
  <si>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</si>
  <si>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</si>
  <si>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</si>
  <si>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</si>
  <si>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</si>
  <si>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</si>
  <si>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</si>
  <si>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</si>
  <si>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</si>
  <si>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</si>
  <si>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</si>
  <si>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</si>
  <si>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</si>
  <si>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</si>
  <si>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</si>
  <si>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</si>
  <si>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</si>
  <si>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</si>
  <si>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</si>
  <si>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</si>
  <si>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</si>
  <si>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</si>
  <si>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</si>
  <si>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</si>
  <si>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</si>
  <si>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</si>
  <si>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</si>
  <si>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</si>
  <si>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</si>
  <si>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</si>
  <si>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</si>
  <si>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</si>
  <si>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</si>
  <si>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</si>
  <si>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</si>
  <si>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</si>
  <si>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</si>
  <si>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</si>
  <si>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</si>
  <si>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</si>
  <si>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</si>
  <si>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</si>
  <si>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</si>
  <si>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</si>
  <si>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</si>
  <si>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</si>
  <si>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</si>
  <si>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</si>
  <si>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</si>
  <si>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</si>
  <si>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</si>
  <si>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</si>
  <si>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</si>
  <si>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</si>
  <si>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</si>
  <si>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</si>
  <si>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</si>
  <si>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</si>
  <si>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</si>
  <si>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</si>
  <si>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</si>
  <si>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</si>
  <si>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</si>
  <si>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</si>
  <si>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</si>
  <si>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</si>
  <si>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</si>
  <si>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</si>
  <si>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</si>
  <si>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</si>
  <si>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</si>
  <si>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</si>
  <si>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</si>
  <si>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</si>
  <si>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</si>
  <si>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</si>
  <si>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</si>
  <si>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</si>
  <si>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</si>
  <si>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</si>
  <si>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</si>
  <si>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</si>
  <si>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</si>
  <si>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</si>
  <si>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</si>
  <si>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</si>
  <si>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</si>
  <si>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</si>
  <si>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</si>
  <si>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</si>
  <si>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</si>
  <si>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</si>
  <si>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</si>
  <si>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</si>
  <si>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</si>
  <si>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</si>
  <si>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</si>
  <si>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</si>
  <si>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</si>
  <si>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</si>
  <si>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</si>
  <si>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</si>
  <si>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</si>
  <si>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</si>
  <si>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</si>
  <si>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</si>
  <si>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</si>
  <si>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</si>
  <si>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</si>
  <si>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</si>
  <si>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</si>
  <si>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</si>
  <si>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</si>
  <si>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</si>
  <si>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</si>
  <si>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</si>
  <si>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</si>
  <si>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</si>
  <si>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</si>
  <si>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</si>
  <si>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</si>
  <si>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</si>
  <si>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</si>
  <si>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</si>
  <si>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</si>
  <si>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</si>
  <si>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</si>
  <si>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</si>
  <si>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</si>
  <si>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</si>
  <si>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</si>
  <si>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</si>
  <si>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</si>
  <si>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</si>
  <si>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</si>
  <si>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</si>
  <si>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</si>
  <si>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</si>
  <si>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</si>
  <si>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</si>
  <si>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</si>
  <si>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</si>
  <si>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</si>
  <si>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</si>
  <si>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</si>
  <si>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</si>
  <si>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</si>
  <si>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</si>
  <si>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</si>
  <si>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</si>
  <si>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</si>
  <si>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</si>
  <si>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</si>
  <si>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</si>
  <si>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</si>
  <si>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</si>
  <si>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</si>
  <si>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</si>
  <si>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</si>
  <si>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</si>
  <si>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</si>
  <si>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</si>
  <si>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</si>
  <si>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</si>
  <si>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</si>
  <si>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</si>
  <si>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</si>
  <si>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</si>
  <si>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</si>
  <si>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</si>
  <si>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</si>
  <si>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</si>
  <si>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</si>
  <si>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</si>
  <si>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</si>
  <si>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</si>
  <si>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</si>
  <si>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</si>
  <si>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</si>
  <si>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</si>
  <si>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</si>
  <si>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</si>
  <si>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</si>
  <si>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</si>
  <si>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</si>
  <si>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</si>
  <si>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</si>
  <si>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</si>
  <si>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</si>
  <si>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</si>
  <si>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</si>
  <si>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</si>
  <si>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</si>
  <si>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</si>
  <si>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</si>
  <si>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</si>
  <si>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</si>
  <si>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</si>
  <si>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</si>
  <si>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</si>
  <si>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</si>
  <si>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</si>
  <si>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</si>
  <si>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</si>
  <si>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</si>
  <si>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</si>
  <si>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</si>
  <si>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</si>
  <si>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</si>
  <si>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</si>
  <si>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</si>
  <si>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</si>
  <si>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</si>
  <si>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</si>
  <si>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</si>
  <si>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</si>
  <si>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</si>
  <si>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</si>
  <si>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</si>
  <si>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</si>
  <si>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</si>
  <si>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</si>
  <si>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</si>
  <si>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</si>
  <si>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</si>
  <si>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</si>
  <si>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</si>
  <si>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</si>
  <si>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</si>
  <si>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</si>
  <si>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</si>
  <si>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</si>
  <si>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</si>
  <si>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</si>
  <si>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</si>
  <si>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</si>
  <si>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</si>
  <si>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</si>
  <si>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</si>
  <si>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</si>
  <si>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</si>
  <si>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</si>
  <si>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</si>
  <si>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</si>
  <si>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</si>
  <si>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</si>
  <si>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</si>
  <si>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</si>
  <si>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</si>
  <si>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</si>
  <si>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</si>
  <si>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</si>
  <si>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</si>
  <si>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</si>
  <si>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</si>
  <si>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</si>
  <si>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</si>
  <si>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</si>
  <si>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</si>
  <si>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</si>
  <si>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</si>
  <si>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</si>
  <si>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</si>
  <si>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</si>
  <si>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</si>
  <si>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</si>
  <si>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</si>
  <si>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</si>
  <si>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</si>
  <si>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</si>
  <si>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</si>
  <si>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</si>
  <si>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</si>
  <si>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</si>
  <si>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</si>
  <si>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</si>
  <si>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</si>
  <si>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</si>
  <si>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</si>
  <si>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</si>
  <si>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</si>
  <si>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</si>
  <si>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</si>
  <si>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</si>
  <si>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</si>
  <si>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</si>
  <si>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</si>
  <si>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</si>
  <si>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</si>
  <si>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</si>
  <si>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</si>
  <si>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</si>
  <si>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</si>
  <si>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</si>
  <si>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</si>
  <si>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</si>
  <si>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</si>
  <si>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</si>
  <si>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</si>
  <si>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</si>
  <si>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</si>
  <si>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</si>
  <si>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</si>
  <si>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</si>
  <si>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</si>
  <si>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</si>
  <si>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</si>
  <si>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</si>
  <si>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</si>
  <si>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</si>
  <si>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</si>
  <si>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</si>
  <si>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</si>
  <si>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</si>
  <si>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</si>
  <si>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</si>
  <si>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</si>
  <si>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</si>
  <si>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</si>
  <si>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</si>
  <si>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</si>
  <si>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</si>
  <si>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</si>
  <si>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</si>
  <si>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</si>
  <si>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</si>
  <si>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</si>
  <si>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</si>
  <si>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</si>
  <si>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</si>
  <si>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</si>
  <si>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</si>
  <si>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</si>
  <si>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</si>
  <si>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</si>
  <si>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</si>
  <si>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</si>
  <si>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</si>
  <si>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</si>
  <si>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</si>
  <si>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</si>
  <si>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</si>
  <si>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</si>
  <si>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</si>
  <si>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</si>
  <si>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</si>
  <si>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</si>
  <si>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</si>
  <si>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</si>
  <si>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</si>
  <si>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</si>
  <si>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</si>
  <si>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</si>
  <si>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</si>
  <si>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</si>
  <si>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</si>
  <si>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</si>
  <si>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</si>
  <si>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</si>
  <si>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</si>
  <si>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</si>
  <si>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</si>
  <si>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</si>
  <si>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</si>
  <si>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</si>
  <si>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</si>
  <si>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</si>
  <si>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</si>
  <si>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</si>
  <si>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</si>
  <si>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</si>
  <si>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</si>
  <si>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</si>
  <si>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</si>
  <si>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</si>
  <si>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</si>
  <si>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</si>
  <si>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</si>
  <si>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</si>
  <si>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</si>
  <si>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</si>
  <si>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</si>
  <si>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</si>
  <si>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</si>
  <si>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</si>
  <si>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</si>
  <si>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</si>
  <si>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</si>
  <si>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</si>
  <si>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</si>
  <si>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</si>
  <si>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</si>
  <si>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</si>
  <si>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</si>
  <si>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</si>
  <si>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</si>
  <si>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</si>
  <si>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</si>
  <si>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</si>
  <si>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</si>
  <si>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</si>
  <si>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</si>
  <si>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</si>
  <si>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</si>
  <si>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</si>
  <si>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</si>
  <si>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</si>
  <si>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</si>
  <si>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</si>
  <si>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</si>
  <si>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</si>
  <si>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</si>
  <si>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</si>
  <si>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</si>
  <si>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</si>
  <si>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</si>
  <si>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</si>
  <si>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</si>
  <si>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</si>
  <si>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</si>
  <si>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</si>
  <si>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</si>
  <si>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</si>
  <si>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</si>
  <si>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</si>
  <si>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</si>
  <si>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</si>
  <si>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</si>
  <si>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</si>
  <si>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</si>
  <si>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</si>
  <si>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</si>
  <si>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</si>
  <si>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</si>
  <si>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</si>
  <si>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</si>
  <si>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</si>
  <si>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</si>
  <si>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</si>
  <si>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</si>
  <si>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</si>
  <si>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</si>
  <si>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</si>
  <si>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</si>
  <si>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</si>
  <si>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</si>
  <si>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</si>
  <si>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</si>
  <si>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</si>
  <si>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</si>
  <si>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</si>
  <si>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</si>
  <si>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</si>
  <si>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</si>
  <si>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</si>
  <si>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</si>
  <si>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</si>
  <si>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</si>
  <si>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</si>
  <si>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</si>
  <si>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</si>
  <si>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</si>
  <si>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</si>
  <si>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</si>
  <si>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</si>
  <si>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</si>
  <si>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</si>
  <si>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</si>
  <si>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</si>
  <si>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</si>
  <si>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</si>
  <si>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</si>
  <si>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</si>
  <si>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</si>
  <si>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</si>
  <si>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</si>
  <si>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</si>
  <si>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</si>
  <si>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</si>
  <si>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</si>
  <si>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</si>
  <si>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</si>
  <si>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</si>
  <si>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</si>
  <si>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</si>
  <si>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</si>
  <si>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</si>
  <si>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</si>
  <si>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</si>
  <si>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</si>
  <si>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</si>
  <si>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</si>
  <si>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</si>
  <si>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</si>
  <si>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</si>
  <si>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</si>
  <si>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</si>
  <si>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</si>
  <si>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</si>
  <si>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</si>
  <si>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</si>
  <si>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</si>
  <si>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</si>
  <si>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</si>
  <si>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</si>
  <si>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</si>
  <si>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</si>
  <si>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</si>
  <si>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</si>
  <si>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</si>
  <si>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</si>
  <si>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</si>
  <si>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</si>
  <si>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</si>
  <si>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</si>
  <si>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</si>
  <si>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</si>
  <si>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</si>
  <si>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</si>
  <si>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</si>
  <si>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</si>
  <si>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</si>
  <si>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</si>
  <si>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</si>
  <si>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</si>
  <si>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</si>
  <si>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</si>
  <si>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</si>
  <si>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</si>
  <si>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</si>
  <si>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</si>
  <si>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</si>
  <si>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</si>
  <si>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</si>
  <si>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</si>
  <si>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</si>
  <si>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</si>
  <si>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</si>
  <si>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</si>
  <si>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</si>
  <si>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</si>
  <si>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</si>
  <si>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</si>
  <si>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</si>
  <si>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</si>
  <si>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</si>
  <si>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</si>
  <si>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</si>
  <si>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</si>
  <si>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</si>
  <si>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</si>
  <si>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</si>
  <si>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</si>
  <si>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</si>
  <si>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</si>
  <si>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</si>
  <si>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</si>
  <si>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</si>
  <si>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</si>
  <si>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</si>
  <si>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</si>
  <si>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</si>
  <si>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</si>
  <si>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</si>
  <si>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</si>
  <si>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</si>
  <si>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</si>
  <si>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</si>
  <si>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</si>
  <si>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</si>
  <si>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</si>
  <si>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</si>
  <si>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</si>
  <si>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</si>
  <si>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</si>
  <si>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</si>
  <si>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</si>
  <si>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</si>
  <si>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</si>
  <si>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</si>
  <si>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</si>
  <si>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</si>
  <si>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</si>
  <si>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</si>
  <si>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</si>
  <si>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</si>
  <si>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</si>
  <si>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</si>
  <si>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</si>
  <si>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</si>
  <si>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</si>
  <si>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</si>
  <si>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</si>
  <si>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</si>
  <si>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</si>
  <si>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</si>
  <si>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</si>
  <si>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</si>
  <si>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</si>
  <si>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</si>
  <si>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</si>
  <si>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</si>
  <si>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</si>
  <si>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</si>
  <si>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</si>
  <si>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</si>
  <si>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</si>
  <si>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</si>
  <si>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</si>
  <si>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</si>
  <si>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</si>
  <si>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</si>
  <si>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</si>
  <si>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</si>
  <si>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</si>
  <si>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</si>
  <si>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</si>
  <si>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</si>
  <si>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</si>
  <si>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</si>
  <si>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</si>
  <si>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</si>
  <si>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</si>
  <si>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</si>
  <si>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</si>
  <si>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</si>
  <si>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</si>
  <si>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</si>
  <si>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</si>
  <si>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</si>
  <si>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</si>
  <si>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</si>
  <si>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</si>
  <si>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</si>
  <si>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</si>
  <si>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</si>
  <si>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</si>
  <si>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</si>
  <si>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</si>
  <si>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</si>
  <si>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</si>
  <si>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</si>
  <si>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</si>
  <si>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</si>
  <si>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</si>
  <si>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</si>
  <si>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</si>
  <si>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</si>
  <si>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</si>
  <si>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</si>
  <si>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</si>
  <si>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</si>
  <si>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</si>
  <si>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</si>
  <si>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</si>
  <si>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</si>
  <si>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</si>
  <si>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</si>
  <si>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</si>
  <si>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</si>
  <si>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</si>
  <si>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</si>
  <si>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</si>
  <si>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</si>
  <si>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</si>
  <si>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</si>
  <si>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</si>
  <si>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</si>
  <si>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</si>
  <si>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</si>
  <si>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</si>
  <si>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</si>
  <si>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</si>
  <si>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</si>
  <si>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</si>
  <si>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</si>
  <si>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</si>
  <si>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</si>
  <si>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</si>
  <si>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</si>
  <si>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</si>
  <si>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</si>
  <si>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</si>
  <si>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</si>
  <si>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</si>
  <si>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</si>
  <si>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</si>
  <si>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</si>
  <si>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</si>
  <si>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</si>
  <si>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</si>
  <si>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</si>
  <si>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</si>
  <si>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</si>
  <si>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</si>
  <si>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</si>
  <si>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</si>
  <si>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</si>
  <si>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</si>
  <si>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</si>
  <si>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</si>
  <si>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</si>
  <si>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</si>
  <si>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</si>
  <si>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</si>
  <si>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</si>
  <si>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</si>
  <si>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</si>
  <si>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</si>
  <si>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</si>
  <si>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</si>
  <si>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</si>
  <si>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</si>
  <si>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</si>
  <si>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</si>
  <si>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</si>
  <si>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</si>
  <si>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</si>
  <si>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</si>
  <si>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</si>
  <si>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</si>
  <si>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</si>
  <si>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</si>
  <si>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</si>
  <si>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</si>
  <si>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</si>
  <si>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</si>
  <si>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</si>
  <si>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</si>
  <si>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</si>
  <si>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</si>
  <si>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</si>
  <si>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</si>
  <si>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</si>
  <si>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</si>
  <si>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</si>
  <si>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</si>
  <si>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</si>
  <si>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</si>
  <si>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</si>
  <si>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</si>
  <si>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</si>
  <si>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</si>
  <si>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</si>
  <si>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</si>
  <si>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</si>
  <si>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</si>
  <si>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</si>
  <si>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</si>
  <si>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</si>
  <si>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</si>
  <si>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</si>
  <si>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</si>
  <si>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</si>
  <si>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</si>
  <si>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</si>
  <si>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</si>
  <si>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</si>
  <si>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</si>
  <si>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</si>
  <si>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</si>
  <si>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</si>
  <si>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</si>
  <si>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</si>
  <si>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</si>
  <si>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</si>
  <si>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</si>
  <si>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</si>
  <si>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</si>
  <si>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</si>
  <si>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</si>
  <si>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</si>
  <si>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</si>
  <si>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</si>
  <si>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</si>
  <si>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</si>
  <si>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</si>
  <si>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</si>
  <si>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</si>
  <si>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</si>
  <si>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</si>
  <si>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</si>
  <si>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</si>
  <si>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</si>
  <si>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</si>
  <si>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</si>
  <si>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</si>
  <si>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</si>
  <si>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</si>
  <si>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</si>
  <si>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</si>
  <si>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</si>
  <si>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</si>
  <si>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</si>
  <si>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</si>
  <si>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</si>
  <si>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</si>
  <si>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</si>
  <si>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</si>
  <si>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</si>
  <si>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</si>
  <si>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</si>
  <si>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</si>
  <si>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</si>
  <si>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</si>
  <si>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</si>
  <si>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</si>
  <si>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</si>
  <si>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</si>
  <si>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</si>
  <si>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</si>
  <si>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</si>
  <si>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</si>
  <si>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</si>
  <si>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</si>
  <si>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</si>
  <si>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</si>
  <si>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</si>
  <si>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</si>
  <si>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</si>
  <si>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</si>
  <si>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</si>
  <si>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</si>
  <si>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</si>
  <si>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</si>
  <si>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</si>
  <si>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</si>
  <si>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</si>
  <si>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</si>
  <si>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</si>
  <si>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</si>
  <si>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</si>
  <si>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</si>
  <si>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</si>
  <si>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</si>
  <si>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</si>
  <si>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</si>
  <si>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</si>
  <si>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</si>
  <si>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</si>
  <si>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</si>
  <si>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</si>
  <si>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</si>
  <si>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</si>
  <si>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</si>
  <si>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</si>
  <si>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</si>
  <si>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</si>
  <si>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</si>
  <si>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</si>
  <si>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</si>
  <si>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</si>
  <si>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</si>
  <si>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</si>
  <si>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</si>
  <si>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</si>
  <si>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</si>
  <si>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</si>
  <si>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</si>
  <si>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</si>
  <si>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</si>
  <si>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</si>
  <si>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</si>
  <si>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</si>
  <si>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</si>
  <si>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</si>
  <si>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</si>
  <si>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</si>
  <si>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</si>
  <si>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</si>
  <si>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</si>
  <si>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</si>
  <si>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</si>
  <si>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</si>
  <si>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</si>
  <si>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</si>
  <si>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</si>
  <si>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</si>
  <si>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</si>
  <si>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</si>
  <si>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</si>
  <si>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</si>
  <si>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</si>
  <si>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</si>
  <si>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</si>
  <si>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</si>
  <si>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</si>
  <si>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</si>
  <si>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</si>
  <si>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</si>
  <si>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</si>
  <si>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</si>
  <si>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</si>
  <si>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</si>
  <si>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</si>
  <si>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</si>
  <si>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</si>
  <si>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</si>
  <si>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</si>
  <si>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</si>
  <si>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</si>
  <si>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</si>
  <si>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</si>
  <si>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</si>
  <si>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</si>
  <si>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</si>
  <si>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</si>
  <si>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</si>
  <si>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</si>
  <si>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</si>
  <si>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</si>
  <si>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</si>
  <si>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</si>
  <si>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</si>
  <si>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</si>
  <si>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</si>
  <si>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</si>
  <si>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</si>
  <si>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</si>
  <si>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</si>
  <si>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</si>
  <si>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</si>
  <si>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</si>
  <si>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</si>
  <si>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</si>
  <si>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</si>
  <si>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</si>
  <si>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</si>
  <si>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</si>
  <si>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</si>
  <si>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</si>
  <si>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</si>
  <si>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</si>
  <si>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</si>
  <si>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</si>
  <si>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</si>
  <si>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</si>
  <si>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</si>
  <si>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</si>
  <si>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</si>
  <si>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</si>
  <si>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</si>
  <si>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</si>
  <si>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</si>
  <si>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</si>
  <si>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</si>
  <si>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</si>
  <si>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</si>
  <si>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</si>
  <si>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</si>
  <si>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</si>
  <si>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</si>
  <si>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</si>
  <si>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</si>
  <si>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</si>
  <si>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</si>
  <si>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</si>
  <si>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</si>
  <si>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</si>
  <si>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</si>
  <si>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</si>
  <si>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</si>
  <si>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</si>
  <si>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</si>
  <si>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</si>
  <si>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</si>
  <si>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</si>
  <si>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</si>
  <si>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</si>
  <si>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</si>
  <si>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</si>
  <si>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</si>
  <si>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</si>
  <si>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</si>
  <si>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</si>
  <si>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</si>
  <si>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</si>
  <si>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</si>
  <si>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</si>
  <si>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</si>
  <si>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</si>
  <si>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</si>
  <si>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</si>
  <si>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</si>
  <si>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</si>
  <si>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</si>
  <si>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</si>
  <si>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</si>
  <si>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</si>
  <si>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</si>
  <si>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</si>
  <si>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</si>
  <si>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</si>
  <si>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</si>
  <si>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</si>
  <si>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</si>
  <si>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</si>
  <si>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</si>
  <si>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</si>
  <si>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</si>
  <si>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</si>
  <si>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</si>
  <si>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</si>
  <si>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</si>
  <si>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</si>
  <si>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</si>
  <si>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</si>
  <si>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</si>
  <si>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</si>
  <si>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</si>
  <si>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</si>
  <si>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</si>
  <si>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</si>
  <si>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</si>
  <si>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</si>
  <si>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</si>
  <si>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</si>
  <si>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</si>
  <si>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</si>
  <si>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</si>
  <si>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</si>
  <si>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</si>
  <si>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</si>
  <si>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</si>
  <si>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</si>
  <si>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</si>
  <si>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</si>
  <si>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</si>
  <si>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</si>
  <si>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</si>
  <si>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</si>
  <si>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</si>
  <si>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</si>
  <si>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</si>
  <si>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</si>
  <si>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</si>
  <si>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</si>
  <si>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</si>
  <si>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</si>
  <si>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</si>
  <si>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</si>
  <si>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</si>
  <si>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</si>
  <si>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</si>
  <si>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</si>
  <si>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</si>
  <si>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</si>
  <si>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</si>
  <si>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</si>
  <si>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</si>
  <si>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</si>
  <si>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</si>
  <si>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</si>
  <si>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</si>
  <si>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</si>
  <si>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</si>
  <si>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</si>
  <si>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</si>
  <si>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</si>
  <si>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</si>
  <si>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</si>
  <si>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</si>
  <si>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</si>
  <si>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</si>
  <si>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</si>
  <si>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</si>
  <si>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</si>
  <si>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</si>
  <si>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</si>
  <si>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</si>
  <si>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</si>
  <si>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</si>
  <si>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</si>
  <si>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</si>
  <si>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</si>
  <si>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</si>
  <si>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</si>
  <si>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</si>
  <si>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</si>
  <si>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</si>
  <si>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</si>
  <si>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</si>
  <si>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</si>
  <si>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</si>
  <si>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</si>
  <si>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</si>
  <si>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</si>
  <si>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</si>
  <si>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</si>
  <si>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</si>
  <si>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</si>
  <si>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</si>
  <si>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</si>
  <si>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</si>
  <si>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</si>
  <si>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</si>
  <si>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</si>
  <si>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</si>
  <si>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</si>
  <si>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</si>
  <si>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</si>
  <si>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</si>
  <si>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</si>
  <si>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</si>
  <si>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</si>
  <si>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</si>
  <si>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</si>
  <si>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</si>
  <si>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</si>
  <si>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</si>
  <si>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</si>
  <si>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</si>
  <si>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</si>
  <si>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</si>
  <si>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</si>
  <si>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</si>
  <si>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</si>
  <si>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</si>
  <si>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</si>
  <si>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</si>
  <si>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</si>
  <si>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</si>
  <si>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</si>
  <si>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</si>
  <si>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</si>
  <si>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</si>
  <si>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</si>
  <si>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</si>
  <si>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</si>
  <si>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</si>
  <si>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</si>
  <si>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</si>
  <si>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</si>
  <si>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</si>
  <si>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</si>
  <si>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</si>
  <si>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</si>
  <si>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</si>
  <si>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</si>
  <si>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</si>
  <si>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</si>
  <si>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</si>
  <si>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</si>
  <si>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</si>
  <si>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</si>
  <si>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</si>
  <si>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</si>
  <si>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</si>
  <si>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</si>
  <si>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</si>
  <si>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</si>
  <si>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</si>
  <si>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</si>
  <si>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</si>
  <si>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</si>
  <si>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</si>
  <si>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</si>
  <si>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</si>
  <si>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</si>
  <si>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</si>
  <si>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</si>
  <si>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</si>
  <si>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</si>
  <si>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</si>
  <si>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</si>
  <si>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</si>
  <si>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</si>
  <si>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</si>
  <si>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</si>
  <si>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</si>
  <si>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</si>
  <si>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</si>
  <si>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</si>
  <si>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</si>
  <si>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</si>
  <si>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</si>
  <si>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</si>
  <si>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</si>
  <si>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</si>
  <si>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</si>
  <si>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</si>
  <si>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</si>
  <si>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</si>
  <si>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</si>
  <si>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</si>
  <si>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</si>
  <si>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</si>
  <si>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</si>
  <si>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</si>
  <si>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</si>
  <si>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</si>
  <si>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</si>
  <si>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</si>
  <si>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</si>
  <si>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</si>
  <si>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</si>
  <si>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</si>
  <si>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</si>
  <si>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</si>
  <si>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</si>
  <si>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</si>
  <si>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</si>
  <si>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</si>
  <si>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</si>
  <si>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</si>
  <si>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</si>
  <si>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</si>
  <si>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</si>
  <si>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</si>
  <si>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</si>
  <si>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</si>
  <si>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</si>
  <si>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</si>
  <si>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</si>
  <si>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</si>
  <si>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</si>
  <si>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</si>
  <si>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</si>
  <si>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</si>
  <si>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</si>
  <si>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</si>
  <si>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</si>
  <si>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</si>
  <si>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</si>
  <si>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</si>
  <si>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</si>
  <si>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</si>
  <si>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</si>
  <si>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</si>
  <si>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</si>
  <si>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</si>
  <si>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</si>
  <si>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</si>
  <si>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</si>
  <si>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</si>
  <si>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</si>
  <si>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</si>
  <si>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</si>
  <si>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</si>
  <si>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</si>
  <si>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</si>
  <si>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</si>
  <si>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</si>
  <si>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</si>
  <si>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</si>
  <si>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</si>
  <si>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</si>
  <si>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</si>
  <si>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</si>
  <si>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</si>
  <si>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</si>
  <si>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</si>
  <si>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</si>
  <si>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</si>
  <si>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</si>
  <si>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</si>
  <si>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</si>
  <si>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</si>
  <si>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</si>
  <si>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</si>
  <si>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</si>
  <si>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</si>
  <si>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</si>
  <si>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</si>
  <si>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</si>
  <si>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</si>
  <si>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</si>
  <si>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</si>
  <si>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</si>
  <si>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</si>
  <si>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</si>
  <si>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</si>
  <si>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</si>
  <si>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</si>
  <si>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</si>
  <si>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</si>
  <si>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</si>
  <si>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</si>
  <si>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</si>
  <si>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</si>
  <si>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</si>
  <si>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</si>
  <si>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</si>
  <si>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</si>
  <si>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</si>
  <si>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</si>
  <si>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</si>
  <si>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</si>
  <si>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</si>
  <si>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</si>
  <si>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</si>
  <si>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</si>
  <si>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</si>
  <si>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</si>
  <si>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</si>
  <si>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</si>
  <si>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</si>
  <si>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</si>
  <si>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</si>
  <si>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</si>
  <si>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</si>
  <si>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</si>
  <si>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</si>
  <si>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</si>
  <si>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</si>
  <si>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</si>
  <si>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</si>
  <si>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</si>
  <si>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</si>
  <si>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</si>
  <si>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</si>
  <si>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</si>
  <si>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</si>
  <si>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</si>
  <si>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</si>
  <si>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</si>
  <si>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</si>
  <si>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</si>
  <si>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</si>
  <si>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</si>
  <si>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</si>
  <si>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</si>
  <si>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</si>
  <si>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</si>
  <si>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</si>
  <si>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</si>
  <si>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</si>
  <si>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</si>
  <si>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</si>
  <si>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</si>
  <si>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</si>
  <si>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</si>
  <si>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</si>
  <si>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</si>
  <si>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</si>
  <si>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</si>
  <si>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</si>
  <si>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</si>
  <si>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</si>
  <si>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</si>
  <si>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</si>
  <si>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</si>
  <si>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</si>
  <si>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</si>
  <si>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</si>
  <si>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</si>
  <si>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</si>
  <si>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</si>
  <si>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</si>
  <si>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</si>
  <si>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</si>
  <si>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</si>
  <si>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</si>
  <si>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</si>
  <si>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</si>
  <si>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</si>
  <si>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</si>
  <si>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</si>
  <si>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</si>
  <si>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</si>
  <si>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</si>
  <si>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</si>
  <si>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</si>
  <si>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</si>
  <si>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</si>
  <si>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</si>
  <si>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</si>
  <si>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</si>
  <si>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</si>
  <si>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</si>
  <si>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</si>
  <si>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</si>
  <si>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</si>
  <si>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</si>
  <si>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</si>
  <si>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</si>
  <si>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</si>
  <si>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</si>
  <si>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</si>
  <si>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</si>
  <si>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</si>
  <si>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</si>
  <si>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</si>
  <si>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</si>
  <si>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</si>
  <si>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</si>
  <si>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</si>
  <si>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</si>
  <si>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</si>
  <si>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</si>
  <si>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</si>
  <si>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</si>
  <si>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</si>
  <si>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</si>
  <si>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</si>
  <si>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</si>
  <si>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</si>
  <si>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</si>
  <si>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</si>
  <si>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</si>
  <si>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</si>
  <si>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</si>
  <si>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</si>
  <si>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</si>
  <si>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</si>
  <si>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</si>
  <si>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</si>
  <si>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</si>
  <si>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</si>
  <si>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</si>
  <si>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</si>
  <si>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</si>
  <si>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</si>
  <si>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</si>
  <si>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</si>
  <si>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</si>
  <si>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</si>
  <si>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</si>
  <si>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</si>
  <si>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</si>
  <si>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</si>
  <si>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</si>
  <si>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</si>
  <si>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</si>
  <si>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</si>
  <si>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</si>
  <si>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</si>
  <si>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</si>
  <si>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</si>
  <si>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</si>
  <si>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</si>
  <si>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</si>
  <si>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</si>
  <si>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</si>
  <si>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</si>
  <si>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</si>
  <si>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</si>
  <si>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</si>
  <si>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</si>
  <si>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</si>
  <si>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</si>
  <si>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</si>
  <si>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</si>
  <si>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</si>
  <si>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</si>
  <si>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</si>
  <si>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</si>
  <si>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</si>
  <si>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</si>
  <si>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</si>
  <si>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</si>
  <si>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</si>
  <si>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</si>
  <si>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</si>
  <si>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</si>
  <si>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</si>
  <si>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</si>
  <si>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</si>
  <si>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</si>
  <si>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</si>
  <si>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</si>
  <si>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</si>
  <si>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</si>
  <si>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</si>
  <si>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</si>
  <si>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</si>
  <si>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</si>
  <si>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</si>
  <si>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</si>
  <si>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</si>
  <si>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</si>
  <si>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</si>
  <si>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</si>
  <si>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</si>
  <si>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</si>
  <si>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</si>
  <si>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</si>
  <si>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</si>
  <si>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</si>
  <si>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</si>
  <si>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</si>
  <si>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</si>
  <si>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</si>
  <si>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</si>
  <si>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</si>
  <si>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</si>
  <si>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</si>
  <si>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</si>
  <si>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</si>
  <si>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</si>
  <si>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</si>
  <si>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</si>
  <si>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</si>
  <si>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</si>
  <si>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</si>
  <si>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</si>
  <si>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</si>
  <si>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</si>
  <si>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</si>
  <si>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</si>
  <si>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</si>
  <si>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</si>
  <si>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</si>
  <si>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</si>
  <si>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</si>
  <si>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</si>
  <si>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</si>
  <si>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</si>
  <si>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</si>
  <si>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</si>
  <si>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</si>
  <si>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</si>
  <si>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</si>
  <si>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</si>
  <si>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</si>
  <si>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</si>
  <si>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</si>
  <si>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</si>
  <si>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</si>
  <si>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</si>
  <si>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</si>
  <si>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</si>
  <si>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</si>
  <si>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</si>
  <si>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</si>
  <si>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</si>
  <si>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</si>
  <si>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</si>
  <si>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</si>
  <si>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</si>
  <si>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</si>
  <si>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</si>
  <si>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</si>
  <si>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</si>
  <si>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</si>
  <si>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</si>
  <si>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</si>
  <si>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</si>
  <si>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</si>
  <si>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</si>
  <si>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</si>
  <si>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</si>
  <si>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</si>
  <si>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</si>
  <si>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</si>
  <si>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</si>
  <si>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</si>
  <si>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</si>
  <si>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</si>
  <si>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</si>
  <si>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</si>
  <si>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</si>
  <si>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</si>
  <si>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</si>
  <si>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</si>
  <si>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</si>
  <si>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</si>
  <si>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</si>
  <si>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</si>
  <si>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</si>
  <si>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</si>
  <si>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</si>
  <si>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</si>
  <si>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</si>
  <si>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</si>
  <si>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</si>
  <si>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</si>
  <si>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</si>
  <si>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</si>
  <si>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</si>
  <si>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</si>
  <si>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</si>
  <si>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</si>
  <si>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</si>
  <si>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</si>
  <si>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</si>
  <si>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</si>
  <si>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</si>
  <si>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</si>
  <si>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</si>
  <si>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</si>
  <si>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</si>
  <si>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</si>
  <si>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</si>
  <si>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</si>
  <si>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</si>
  <si>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</si>
  <si>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</si>
  <si>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</si>
  <si>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</si>
  <si>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</si>
  <si>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</si>
  <si>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</si>
  <si>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</si>
  <si>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</si>
  <si>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</si>
  <si>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</si>
  <si>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</si>
  <si>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</si>
  <si>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</si>
  <si>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</si>
  <si>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</si>
  <si>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</si>
  <si>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</si>
  <si>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</si>
  <si>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</si>
  <si>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</si>
  <si>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</si>
  <si>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</si>
  <si>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</si>
  <si>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</si>
  <si>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</si>
  <si>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</si>
  <si>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</si>
  <si>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</si>
  <si>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</si>
  <si>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</si>
  <si>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</si>
  <si>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</si>
  <si>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</si>
  <si>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</si>
  <si>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</si>
  <si>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</si>
  <si>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</si>
  <si>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</si>
  <si>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</si>
  <si>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</si>
  <si>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</si>
  <si>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</si>
  <si>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</si>
  <si>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</si>
  <si>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</si>
  <si>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</si>
  <si>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</si>
  <si>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</si>
  <si>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</si>
  <si>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</si>
  <si>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</si>
  <si>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</si>
  <si>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</si>
  <si>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</si>
  <si>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</si>
  <si>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</si>
  <si>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</si>
  <si>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</si>
  <si>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</si>
  <si>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</si>
  <si>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</si>
  <si>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</si>
  <si>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</si>
  <si>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</si>
  <si>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</si>
  <si>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</si>
  <si>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</si>
  <si>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</si>
  <si>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</si>
  <si>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</si>
  <si>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</si>
  <si>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</si>
  <si>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</si>
  <si>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</si>
  <si>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</si>
  <si>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</si>
  <si>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</si>
  <si>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</si>
  <si>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</si>
  <si>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</si>
  <si>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</si>
  <si>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</si>
  <si>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</si>
  <si>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</si>
  <si>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</si>
  <si>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</si>
  <si>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</si>
  <si>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</si>
  <si>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</si>
  <si>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</si>
  <si>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</si>
  <si>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</si>
  <si>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</si>
  <si>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</si>
  <si>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</si>
  <si>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</si>
  <si>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</si>
  <si>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</si>
  <si>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</si>
  <si>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</si>
  <si>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</si>
  <si>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</si>
  <si>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</si>
  <si>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</si>
  <si>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</si>
  <si>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</si>
  <si>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</si>
  <si>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</si>
  <si>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</si>
  <si>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</si>
  <si>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</si>
  <si>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</si>
  <si>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</si>
  <si>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</si>
  <si>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</si>
  <si>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</si>
  <si>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</si>
  <si>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</si>
  <si>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</si>
  <si>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</si>
  <si>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</si>
  <si>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</si>
  <si>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</si>
  <si>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</si>
  <si>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</si>
  <si>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</si>
  <si>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</si>
  <si>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</si>
  <si>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</si>
  <si>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</si>
  <si>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</si>
  <si>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</si>
  <si>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</si>
  <si>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</si>
  <si>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</si>
  <si>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</si>
  <si>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</si>
  <si>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</si>
  <si>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</si>
  <si>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</si>
  <si>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</si>
  <si>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</si>
  <si>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</si>
  <si>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</si>
  <si>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</si>
  <si>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</si>
  <si>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</si>
  <si>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</si>
  <si>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</si>
  <si>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</si>
  <si>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</si>
  <si>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</si>
  <si>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</si>
  <si>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</si>
  <si>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</si>
  <si>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</si>
  <si>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</si>
  <si>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</si>
  <si>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</si>
  <si>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</si>
  <si>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</si>
  <si>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</si>
  <si>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</si>
  <si>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</si>
  <si>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</si>
  <si>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</si>
  <si>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</si>
  <si>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</si>
  <si>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</si>
  <si>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</si>
  <si>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</si>
  <si>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</si>
  <si>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</si>
  <si>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</si>
  <si>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</si>
  <si>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</si>
  <si>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</si>
  <si>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</si>
  <si>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</si>
  <si>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</si>
  <si>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</si>
  <si>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</si>
  <si>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</si>
  <si>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</si>
  <si>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</si>
  <si>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</si>
  <si>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</si>
  <si>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</si>
  <si>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</si>
  <si>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</si>
  <si>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</si>
  <si>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</si>
  <si>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</si>
  <si>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</si>
  <si>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</si>
  <si>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</si>
  <si>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</si>
  <si>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</si>
  <si>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</si>
  <si>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</si>
  <si>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</si>
  <si>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</si>
  <si>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</si>
  <si>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</si>
  <si>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</si>
  <si>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</si>
  <si>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</si>
  <si>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</si>
  <si>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</si>
  <si>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</si>
  <si>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</si>
  <si>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</si>
  <si>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</si>
  <si>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</si>
  <si>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</si>
  <si>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</si>
  <si>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</si>
  <si>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</si>
  <si>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</si>
  <si>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</si>
  <si>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</si>
  <si>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</si>
  <si>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</si>
  <si>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</si>
  <si>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</si>
  <si>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</si>
  <si>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</si>
  <si>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</si>
  <si>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</si>
  <si>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</si>
  <si>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</si>
  <si>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</si>
  <si>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</si>
  <si>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</si>
  <si>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</si>
  <si>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</si>
  <si>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</si>
  <si>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</si>
  <si>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</si>
  <si>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</si>
  <si>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</si>
  <si>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</si>
  <si>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</si>
  <si>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</si>
  <si>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</si>
  <si>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</si>
  <si>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</si>
  <si>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</si>
  <si>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</si>
  <si>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</si>
  <si>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</si>
  <si>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</si>
  <si>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</si>
  <si>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</si>
  <si>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</si>
  <si>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</si>
  <si>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</si>
  <si>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</si>
  <si>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</si>
  <si>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</si>
  <si>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</si>
  <si>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</si>
  <si>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</si>
  <si>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</si>
  <si>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</si>
  <si>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</si>
  <si>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</si>
  <si>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</si>
  <si>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</si>
  <si>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</si>
  <si>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</si>
  <si>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</si>
  <si>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</si>
  <si>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</si>
  <si>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</si>
  <si>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</si>
  <si>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</si>
  <si>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</si>
  <si>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</si>
  <si>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</si>
  <si>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</si>
  <si>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</si>
  <si>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</si>
  <si>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</si>
  <si>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</si>
  <si>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</si>
  <si>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</si>
  <si>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</si>
  <si>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</si>
  <si>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</si>
  <si>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</si>
  <si>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</si>
  <si>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</si>
  <si>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</si>
  <si>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</si>
  <si>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</si>
  <si>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</si>
  <si>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</si>
  <si>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</si>
  <si>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</si>
  <si>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</si>
  <si>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</si>
  <si>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</si>
  <si>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</si>
  <si>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</si>
  <si>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</si>
  <si>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</si>
  <si>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</si>
  <si>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</si>
  <si>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</si>
  <si>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</si>
  <si>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</si>
  <si>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</si>
  <si>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</si>
  <si>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</si>
  <si>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</si>
  <si>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</si>
  <si>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</si>
  <si>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</si>
  <si>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</si>
  <si>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</si>
  <si>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</si>
  <si>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</si>
  <si>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</si>
  <si>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</si>
  <si>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</si>
  <si>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</si>
  <si>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</si>
  <si>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</si>
  <si>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</si>
  <si>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</si>
  <si>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</si>
  <si>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</si>
  <si>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</si>
  <si>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</si>
  <si>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</si>
  <si>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</si>
  <si>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</si>
  <si>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</si>
  <si>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</si>
  <si>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</si>
  <si>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</si>
  <si>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</si>
  <si>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</si>
  <si>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</si>
  <si>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</si>
  <si>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</si>
  <si>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</si>
  <si>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</si>
  <si>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</si>
  <si>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</si>
  <si>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</si>
  <si>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</si>
  <si>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</si>
  <si>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</si>
  <si>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</si>
  <si>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</si>
  <si>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</si>
  <si>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</si>
  <si>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</si>
  <si>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</si>
  <si>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</si>
  <si>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</si>
  <si>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</si>
  <si>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</si>
  <si>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</si>
  <si>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</si>
  <si>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</si>
  <si>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</si>
  <si>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</si>
  <si>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</si>
  <si>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</si>
  <si>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</si>
  <si>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</si>
  <si>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</si>
  <si>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</si>
  <si>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</si>
  <si>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</si>
  <si>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</si>
  <si>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</si>
  <si>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</si>
  <si>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</si>
  <si>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</si>
  <si>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</si>
  <si>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</si>
  <si>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</si>
  <si>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</si>
  <si>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</si>
  <si>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</si>
  <si>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</si>
  <si>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</si>
  <si>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</si>
  <si>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</si>
  <si>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</si>
  <si>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</si>
  <si>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</si>
  <si>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</si>
  <si>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</si>
  <si>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</si>
  <si>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</si>
  <si>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</si>
  <si>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</si>
  <si>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</si>
  <si>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</si>
  <si>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</si>
  <si>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</si>
  <si>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</si>
  <si>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</si>
  <si>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</si>
  <si>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</si>
  <si>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</si>
  <si>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</si>
  <si>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</si>
  <si>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</si>
  <si>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</si>
  <si>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</si>
  <si>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</si>
  <si>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</si>
  <si>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</si>
  <si>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</si>
  <si>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</si>
  <si>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</si>
  <si>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</si>
  <si>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</si>
  <si>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</si>
  <si>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</si>
  <si>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</si>
  <si>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</si>
  <si>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</si>
  <si>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</si>
  <si>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</si>
  <si>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</si>
  <si>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</si>
  <si>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</si>
  <si>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</si>
  <si>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</si>
  <si>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</si>
  <si>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</si>
  <si>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</si>
  <si>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</si>
  <si>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</si>
  <si>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</si>
  <si>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</si>
  <si>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</si>
  <si>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</si>
  <si>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</si>
  <si>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</si>
  <si>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</si>
  <si>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</si>
  <si>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</si>
  <si>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</si>
  <si>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</si>
  <si>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</si>
  <si>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</si>
  <si>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</si>
  <si>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</si>
  <si>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</si>
  <si>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</si>
  <si>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</si>
  <si>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</si>
  <si>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</si>
  <si>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</si>
  <si>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</si>
  <si>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</si>
  <si>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</si>
  <si>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</si>
  <si>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</si>
  <si>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</si>
  <si>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</si>
  <si>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</si>
  <si>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</si>
  <si>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</si>
  <si>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</si>
  <si>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</si>
  <si>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</si>
  <si>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</si>
  <si>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</si>
  <si>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</si>
  <si>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</si>
  <si>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</si>
  <si>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</si>
  <si>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</si>
  <si>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</si>
  <si>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</si>
  <si>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</si>
  <si>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</si>
  <si>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</si>
  <si>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</si>
  <si>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</si>
  <si>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</si>
  <si>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</si>
  <si>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</si>
  <si>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</si>
  <si>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</si>
  <si>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</si>
  <si>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</si>
  <si>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</si>
  <si>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</si>
  <si>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</si>
  <si>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</si>
  <si>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</si>
  <si>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</si>
  <si>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</si>
  <si>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</si>
  <si>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</si>
  <si>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</si>
  <si>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</si>
  <si>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</si>
  <si>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</si>
  <si>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</si>
  <si>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</si>
  <si>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</si>
  <si>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</si>
  <si>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</si>
  <si>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</si>
  <si>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</si>
  <si>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</si>
  <si>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</si>
  <si>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</si>
  <si>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</si>
  <si>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</si>
  <si>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</si>
  <si>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</si>
  <si>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</si>
  <si>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</si>
  <si>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</si>
  <si>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</si>
  <si>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</si>
  <si>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</si>
  <si>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</si>
  <si>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</si>
  <si>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</si>
  <si>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</si>
  <si>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</si>
  <si>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</si>
  <si>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</si>
  <si>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</si>
  <si>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</si>
  <si>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</si>
  <si>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</si>
  <si>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</si>
  <si>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</si>
  <si>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</si>
  <si>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</si>
  <si>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</si>
  <si>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</si>
  <si>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</si>
  <si>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</si>
  <si>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</si>
  <si>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</si>
  <si>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</si>
  <si>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</si>
  <si>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</si>
  <si>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</si>
  <si>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</si>
  <si>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</si>
  <si>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</si>
  <si>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</si>
  <si>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</si>
  <si>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</si>
  <si>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</si>
  <si>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</si>
  <si>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</si>
  <si>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</si>
  <si>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</si>
  <si>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</si>
  <si>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</si>
  <si>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</si>
  <si>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</si>
  <si>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</si>
  <si>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</si>
  <si>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</si>
  <si>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</si>
  <si>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</si>
  <si>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</si>
  <si>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</si>
  <si>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</si>
  <si>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</si>
  <si>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</si>
  <si>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</si>
  <si>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</si>
  <si>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</si>
  <si>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</si>
  <si>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</si>
  <si>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</si>
  <si>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</si>
  <si>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</si>
  <si>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</si>
  <si>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</si>
  <si>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</si>
  <si>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</si>
  <si>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</si>
  <si>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</si>
  <si>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</si>
  <si>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</si>
  <si>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</si>
  <si>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</si>
  <si>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</si>
  <si>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</si>
  <si>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</si>
  <si>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</si>
  <si>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</si>
  <si>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</si>
  <si>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</si>
  <si>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</si>
  <si>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</si>
  <si>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</si>
  <si>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</si>
  <si>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</si>
  <si>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</si>
  <si>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</si>
  <si>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</si>
  <si>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</si>
  <si>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</si>
  <si>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</si>
  <si>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</si>
  <si>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</si>
  <si>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</si>
  <si>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</si>
  <si>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</si>
  <si>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</si>
  <si>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</si>
  <si>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</si>
  <si>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</si>
  <si>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</si>
  <si>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</si>
  <si>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</si>
  <si>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</si>
  <si>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</si>
  <si>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</si>
  <si>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</si>
  <si>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</si>
  <si>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</si>
  <si>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</si>
  <si>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</si>
  <si>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</si>
  <si>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</si>
  <si>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</si>
  <si>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</si>
  <si>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</si>
  <si>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</si>
  <si>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</si>
  <si>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</si>
  <si>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</si>
  <si>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</si>
  <si>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</si>
  <si>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</si>
  <si>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</si>
  <si>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</si>
  <si>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</si>
  <si>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</si>
  <si>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</si>
  <si>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</si>
  <si>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</si>
  <si>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</si>
  <si>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</si>
  <si>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</si>
  <si>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</si>
  <si>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</si>
  <si>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</si>
  <si>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</si>
  <si>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</si>
  <si>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</si>
  <si>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</si>
  <si>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</si>
  <si>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</si>
  <si>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</si>
  <si>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</si>
  <si>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</si>
  <si>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</si>
  <si>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</si>
  <si>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</si>
  <si>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</si>
  <si>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</si>
  <si>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</si>
  <si>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</si>
  <si>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</si>
  <si>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</si>
  <si>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</si>
  <si>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</si>
  <si>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</si>
  <si>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</si>
  <si>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</si>
  <si>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</si>
  <si>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</si>
  <si>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</si>
  <si>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</si>
  <si>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</si>
  <si>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</si>
  <si>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</si>
  <si>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</si>
  <si>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</si>
  <si>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</si>
  <si>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</si>
  <si>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</si>
  <si>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</si>
  <si>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</si>
  <si>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</si>
  <si>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</si>
  <si>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</si>
  <si>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</si>
  <si>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</si>
  <si>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</si>
  <si>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</si>
  <si>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</si>
  <si>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</si>
  <si>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</si>
  <si>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</si>
  <si>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</si>
  <si>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</si>
  <si>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</si>
  <si>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</si>
  <si>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</si>
  <si>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</si>
  <si>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</si>
  <si>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</si>
  <si>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</si>
  <si>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</si>
  <si>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</si>
  <si>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</si>
  <si>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</si>
  <si>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</si>
  <si>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</si>
  <si>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</si>
  <si>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</si>
  <si>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</si>
  <si>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</si>
  <si>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</si>
  <si>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</si>
  <si>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</si>
  <si>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</si>
  <si>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</si>
  <si>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</si>
  <si>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</si>
  <si>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</si>
  <si>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</si>
  <si>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</si>
  <si>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</si>
  <si>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</si>
  <si>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</si>
  <si>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</si>
  <si>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</si>
  <si>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</si>
  <si>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</si>
  <si>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</si>
  <si>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</si>
  <si>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</si>
  <si>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</si>
  <si>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</si>
  <si>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</si>
  <si>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</si>
  <si>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</si>
  <si>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</si>
  <si>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</si>
  <si>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</si>
  <si>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</si>
  <si>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</si>
  <si>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</si>
  <si>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</si>
  <si>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</si>
  <si>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</si>
  <si>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</si>
  <si>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</si>
  <si>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</si>
  <si>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</si>
  <si>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</si>
  <si>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</si>
  <si>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</si>
  <si>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</si>
  <si>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</si>
  <si>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</si>
  <si>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</si>
  <si>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</si>
  <si>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</si>
  <si>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</si>
  <si>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</si>
  <si>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</si>
  <si>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</si>
  <si>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</si>
  <si>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</si>
  <si>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</si>
  <si>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</si>
  <si>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</si>
  <si>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</si>
  <si>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</si>
  <si>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</si>
  <si>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</si>
  <si>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</si>
  <si>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</si>
  <si>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</si>
  <si>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</si>
  <si>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</si>
  <si>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</si>
  <si>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</si>
  <si>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</si>
  <si>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</si>
  <si>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</si>
  <si>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</si>
  <si>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</si>
  <si>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</si>
  <si>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</si>
  <si>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</si>
  <si>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</si>
  <si>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</si>
  <si>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</si>
  <si>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</si>
  <si>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</si>
  <si>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</si>
  <si>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</si>
  <si>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</si>
  <si>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</si>
  <si>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</si>
  <si>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</si>
  <si>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</si>
  <si>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</si>
  <si>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</si>
  <si>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</si>
  <si>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</si>
  <si>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</si>
  <si>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</si>
  <si>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</si>
  <si>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</si>
  <si>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</si>
  <si>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</si>
  <si>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</si>
  <si>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</si>
  <si>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</si>
  <si>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</si>
  <si>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</si>
  <si>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</si>
  <si>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</si>
  <si>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</si>
  <si>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</si>
  <si>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</si>
  <si>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</si>
  <si>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</si>
  <si>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</si>
  <si>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</si>
  <si>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</si>
  <si>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</si>
  <si>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</si>
  <si>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</si>
  <si>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</si>
  <si>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</si>
  <si>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</si>
  <si>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</si>
  <si>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</si>
  <si>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</si>
  <si>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</si>
  <si>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</si>
  <si>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</si>
  <si>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</si>
  <si>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</si>
  <si>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</si>
  <si>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</si>
  <si>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</si>
  <si>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</si>
  <si>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</si>
  <si>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</si>
  <si>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</si>
  <si>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</si>
  <si>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</si>
  <si>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</si>
  <si>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</si>
  <si>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</si>
  <si>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</si>
  <si>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</si>
  <si>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</si>
  <si>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</si>
  <si>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</si>
  <si>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</si>
  <si>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</si>
  <si>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</si>
  <si>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</si>
  <si>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</si>
  <si>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</si>
  <si>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</si>
  <si>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</si>
  <si>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</si>
  <si>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</si>
  <si>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</si>
  <si>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</si>
  <si>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</si>
  <si>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</si>
  <si>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</si>
  <si>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</si>
  <si>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</si>
  <si>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</si>
  <si>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</si>
  <si>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</si>
  <si>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</si>
  <si>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</si>
  <si>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</si>
  <si>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</si>
  <si>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</si>
  <si>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</si>
  <si>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</si>
  <si>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</si>
  <si>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</si>
  <si>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</si>
  <si>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</si>
  <si>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</si>
  <si>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</si>
  <si>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</si>
  <si>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</si>
  <si>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</si>
  <si>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</si>
  <si>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</si>
  <si>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</si>
  <si>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</si>
  <si>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</si>
  <si>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</si>
  <si>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</si>
  <si>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</si>
  <si>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</si>
  <si>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</si>
  <si>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</si>
  <si>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</si>
  <si>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</si>
  <si>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</si>
  <si>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</si>
  <si>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</si>
  <si>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</si>
  <si>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</si>
  <si>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</si>
  <si>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</si>
  <si>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</si>
  <si>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</si>
  <si>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</si>
  <si>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</si>
  <si>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</si>
  <si>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</si>
  <si>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</si>
  <si>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</si>
  <si>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</si>
  <si>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</si>
  <si>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</si>
  <si>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</si>
  <si>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</si>
  <si>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</si>
  <si>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</si>
  <si>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</si>
  <si>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</si>
  <si>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</si>
  <si>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</si>
  <si>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</si>
  <si>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</si>
  <si>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</si>
  <si>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</si>
  <si>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</si>
  <si>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</si>
  <si>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</si>
  <si>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</si>
  <si>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</si>
  <si>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</si>
  <si>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</si>
  <si>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</si>
  <si>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</si>
  <si>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</si>
  <si>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</si>
  <si>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</si>
  <si>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</si>
  <si>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</si>
  <si>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</si>
  <si>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</si>
  <si>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</si>
  <si>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</si>
  <si>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</si>
  <si>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</si>
  <si>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</si>
  <si>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</si>
  <si>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</si>
  <si>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</si>
  <si>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</si>
  <si>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</si>
  <si>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</si>
  <si>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</si>
  <si>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</si>
  <si>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</si>
  <si>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</si>
  <si>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</si>
  <si>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</si>
  <si>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</si>
  <si>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</si>
  <si>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</si>
  <si>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</si>
  <si>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</si>
  <si>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</si>
  <si>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</si>
  <si>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</si>
  <si>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</si>
  <si>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</si>
  <si>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</si>
  <si>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</si>
  <si>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</si>
  <si>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</si>
  <si>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</si>
  <si>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</si>
  <si>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</si>
  <si>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</si>
  <si>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</si>
  <si>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</si>
  <si>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</si>
  <si>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</si>
  <si>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</si>
  <si>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</si>
  <si>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</si>
  <si>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</si>
  <si>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</si>
  <si>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</si>
  <si>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</si>
  <si>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</si>
  <si>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</si>
  <si>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</si>
  <si>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</si>
  <si>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</si>
  <si>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</si>
  <si>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</si>
  <si>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</si>
  <si>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</si>
  <si>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</si>
  <si>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</si>
  <si>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</si>
  <si>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</si>
  <si>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</si>
  <si>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</si>
  <si>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</si>
  <si>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</si>
  <si>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</si>
  <si>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</si>
  <si>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</si>
  <si>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</si>
  <si>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</si>
  <si>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</si>
  <si>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</si>
  <si>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</si>
  <si>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</si>
  <si>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</si>
  <si>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</si>
  <si>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</si>
  <si>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</si>
  <si>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</si>
  <si>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</si>
  <si>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</si>
  <si>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</si>
  <si>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</si>
  <si>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</si>
  <si>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</si>
  <si>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</si>
  <si>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</si>
  <si>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</si>
  <si>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</si>
  <si>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</si>
  <si>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</si>
  <si>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</si>
  <si>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</si>
  <si>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</si>
  <si>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</si>
  <si>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</si>
  <si>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</si>
  <si>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</si>
  <si>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</si>
  <si>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</si>
  <si>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</si>
  <si>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</si>
  <si>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</si>
  <si>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</si>
  <si>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</si>
  <si>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</si>
  <si>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</si>
  <si>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</si>
  <si>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</si>
  <si>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</si>
  <si>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</si>
  <si>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</si>
  <si>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</si>
  <si>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</si>
  <si>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</si>
  <si>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</si>
  <si>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</si>
  <si>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</si>
  <si>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</si>
  <si>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</si>
  <si>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</si>
  <si>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</si>
  <si>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</si>
  <si>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</si>
  <si>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</si>
  <si>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</si>
  <si>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</si>
  <si>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</si>
  <si>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</si>
  <si>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</si>
  <si>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</si>
  <si>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</si>
  <si>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</si>
  <si>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</si>
  <si>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</si>
  <si>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</si>
  <si>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</si>
  <si>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</si>
  <si>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</si>
  <si>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</si>
  <si>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</si>
  <si>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</si>
  <si>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</si>
  <si>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</si>
  <si>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</si>
  <si>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</si>
  <si>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</si>
  <si>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</si>
  <si>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</si>
  <si>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</si>
  <si>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</si>
  <si>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</si>
  <si>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</si>
  <si>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</si>
  <si>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</si>
  <si>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</si>
  <si>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</si>
  <si>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</si>
  <si>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</si>
  <si>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</si>
  <si>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</si>
  <si>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</si>
  <si>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</si>
  <si>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</si>
  <si>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</si>
  <si>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</si>
  <si>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</si>
  <si>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</si>
  <si>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</si>
  <si>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</si>
  <si>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</si>
  <si>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</si>
  <si>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</si>
  <si>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</si>
  <si>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</si>
  <si>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</si>
  <si>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</si>
  <si>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</si>
  <si>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</si>
  <si>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</si>
  <si>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</si>
  <si>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</si>
  <si>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</si>
  <si>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</si>
  <si>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</si>
  <si>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</si>
  <si>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</si>
  <si>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</si>
  <si>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</si>
  <si>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</si>
  <si>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</si>
  <si>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</si>
  <si>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</si>
  <si>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</si>
  <si>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</si>
  <si>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</si>
  <si>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</si>
  <si>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</si>
  <si>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</si>
  <si>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</si>
  <si>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</si>
  <si>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</si>
  <si>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</si>
  <si>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</si>
  <si>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</si>
  <si>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</si>
  <si>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</si>
  <si>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</si>
  <si>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</si>
  <si>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</si>
  <si>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</si>
  <si>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</si>
  <si>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</si>
  <si>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</si>
  <si>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</si>
  <si>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</si>
  <si>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</si>
  <si>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</si>
  <si>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</si>
  <si>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</si>
  <si>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</si>
  <si>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</si>
  <si>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</si>
  <si>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</si>
  <si>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</si>
  <si>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</si>
  <si>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</si>
  <si>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</si>
  <si>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</si>
  <si>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</si>
  <si>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</si>
  <si>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</si>
  <si>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</si>
  <si>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</si>
  <si>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</si>
  <si>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</si>
  <si>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</si>
  <si>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</si>
  <si>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</si>
  <si>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</si>
  <si>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</si>
  <si>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</si>
  <si>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</si>
  <si>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</si>
  <si>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</si>
  <si>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</si>
  <si>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</si>
  <si>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</si>
  <si>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</si>
  <si>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</si>
  <si>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</si>
  <si>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</si>
  <si>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</si>
  <si>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</si>
  <si>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</si>
  <si>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</si>
  <si>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</si>
  <si>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</si>
  <si>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</si>
  <si>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</si>
  <si>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</si>
  <si>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</si>
  <si>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</si>
  <si>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</si>
  <si>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</si>
  <si>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</si>
  <si>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</si>
  <si>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</si>
  <si>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</si>
  <si>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</si>
  <si>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</si>
  <si>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</si>
  <si>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</si>
  <si>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</si>
  <si>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</si>
  <si>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</si>
  <si>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</si>
  <si>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</si>
  <si>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</si>
  <si>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</si>
  <si>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</si>
  <si>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</si>
  <si>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</si>
  <si>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</si>
  <si>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</si>
  <si>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</si>
  <si>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</si>
  <si>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</si>
  <si>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</si>
  <si>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</si>
  <si>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</si>
  <si>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</si>
  <si>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</si>
  <si>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</si>
  <si>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</si>
  <si>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</si>
  <si>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</si>
  <si>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</si>
  <si>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</si>
  <si>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</si>
  <si>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</si>
  <si>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</si>
  <si>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</si>
  <si>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</si>
  <si>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</si>
  <si>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</si>
  <si>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</si>
  <si>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</si>
  <si>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</si>
  <si>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</si>
  <si>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</si>
  <si>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</si>
  <si>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</si>
  <si>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</si>
  <si>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</si>
  <si>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</si>
  <si>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</si>
  <si>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</si>
  <si>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</si>
  <si>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</si>
  <si>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</si>
  <si>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</si>
  <si>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</si>
  <si>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</si>
  <si>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</si>
  <si>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</si>
  <si>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</si>
  <si>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</si>
  <si>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</si>
  <si>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</si>
  <si>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</si>
  <si>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</si>
  <si>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</si>
  <si>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</si>
  <si>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</si>
  <si>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</si>
  <si>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</si>
  <si>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</si>
  <si>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</si>
  <si>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</si>
  <si>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</si>
  <si>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</si>
  <si>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</si>
  <si>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</si>
  <si>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</si>
  <si>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</si>
  <si>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</si>
  <si>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</si>
  <si>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</si>
  <si>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</si>
  <si>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</si>
  <si>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</si>
  <si>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</si>
  <si>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</si>
  <si>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</si>
  <si>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</si>
  <si>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</si>
  <si>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</si>
  <si>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</si>
  <si>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</si>
  <si>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</si>
  <si>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</si>
  <si>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</si>
  <si>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</si>
  <si>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</si>
  <si>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</si>
  <si>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</si>
  <si>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</si>
  <si>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</si>
  <si>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</si>
  <si>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</si>
  <si>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</si>
  <si>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</si>
  <si>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</si>
  <si>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</si>
  <si>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</si>
  <si>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</si>
  <si>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</si>
  <si>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</si>
  <si>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</si>
  <si>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</si>
  <si>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</si>
  <si>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</si>
  <si>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</si>
  <si>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</si>
  <si>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</si>
  <si>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</si>
  <si>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</si>
  <si>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</si>
  <si>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</si>
  <si>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</si>
  <si>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</si>
  <si>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</si>
  <si>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</si>
  <si>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</si>
  <si>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</si>
  <si>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</si>
  <si>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</si>
  <si>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</si>
  <si>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</si>
  <si>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</si>
  <si>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</si>
  <si>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</si>
  <si>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</si>
  <si>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</si>
  <si>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</si>
  <si>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</si>
  <si>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</si>
  <si>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</si>
  <si>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</si>
  <si>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</si>
  <si>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</si>
  <si>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</si>
  <si>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</si>
  <si>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</si>
  <si>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</si>
  <si>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</si>
  <si>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</si>
  <si>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</si>
  <si>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</si>
  <si>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</si>
  <si>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</si>
  <si>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</si>
  <si>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</si>
  <si>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</si>
  <si>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</si>
  <si>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</si>
  <si>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</si>
  <si>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</si>
  <si>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</si>
  <si>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</si>
  <si>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</si>
  <si>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</si>
  <si>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</si>
  <si>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</si>
  <si>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</si>
  <si>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</si>
  <si>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</si>
  <si>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</si>
  <si>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</si>
  <si>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</si>
  <si>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</si>
  <si>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</si>
  <si>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</si>
  <si>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</si>
  <si>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</si>
  <si>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</si>
  <si>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</si>
  <si>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</si>
  <si>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</si>
  <si>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</si>
  <si>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</si>
  <si>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</si>
  <si>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</si>
  <si>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</si>
  <si>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</si>
  <si>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</si>
  <si>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</si>
  <si>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</si>
  <si>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</si>
  <si>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</si>
  <si>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</si>
  <si>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</si>
  <si>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</si>
  <si>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</si>
  <si>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</si>
  <si>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</si>
  <si>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</si>
  <si>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</si>
  <si>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</si>
  <si>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</si>
  <si>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</si>
  <si>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</si>
  <si>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</si>
  <si>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</si>
  <si>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</si>
  <si>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</si>
  <si>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</si>
  <si>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</si>
  <si>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</si>
  <si>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</si>
  <si>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</si>
  <si>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</si>
  <si>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</si>
  <si>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</si>
  <si>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</si>
  <si>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</si>
  <si>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</si>
  <si>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</si>
  <si>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</si>
  <si>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</si>
  <si>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</si>
  <si>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</si>
  <si>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</si>
  <si>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</si>
  <si>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</si>
  <si>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</si>
  <si>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</si>
  <si>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</si>
  <si>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</si>
  <si>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</si>
  <si>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</si>
  <si>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</si>
  <si>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</si>
  <si>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</si>
  <si>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</si>
  <si>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</si>
  <si>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</si>
  <si>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</si>
  <si>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</si>
  <si>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</si>
  <si>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</si>
  <si>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</si>
  <si>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</si>
  <si>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</si>
  <si>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</si>
  <si>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</si>
  <si>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</si>
  <si>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</si>
  <si>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</si>
  <si>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</si>
  <si>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</si>
  <si>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</si>
  <si>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</si>
  <si>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</si>
  <si>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</si>
  <si>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</si>
  <si>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</si>
  <si>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</si>
  <si>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</si>
  <si>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</si>
  <si>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</si>
  <si>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</si>
  <si>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</si>
  <si>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</si>
  <si>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</si>
  <si>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</si>
  <si>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</si>
  <si>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</si>
  <si>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</si>
  <si>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</si>
  <si>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</si>
  <si>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</si>
  <si>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</si>
  <si>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</si>
  <si>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</si>
  <si>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</si>
  <si>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</si>
  <si>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</si>
  <si>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</si>
  <si>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</si>
  <si>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</si>
  <si>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</si>
  <si>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</si>
  <si>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</si>
  <si>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</si>
  <si>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</si>
  <si>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</si>
  <si>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</si>
  <si>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</si>
  <si>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</si>
  <si>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</si>
  <si>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</si>
  <si>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</si>
  <si>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</si>
  <si>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</si>
  <si>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</si>
  <si>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</si>
  <si>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</si>
  <si>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</si>
  <si>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</si>
  <si>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</si>
  <si>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</si>
  <si>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</si>
  <si>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</si>
  <si>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</si>
  <si>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</si>
  <si>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</si>
  <si>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</si>
  <si>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</si>
  <si>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</si>
  <si>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</si>
  <si>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</si>
  <si>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</si>
  <si>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</si>
  <si>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</si>
  <si>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</si>
  <si>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</si>
  <si>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</si>
  <si>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</si>
  <si>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</si>
  <si>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</si>
  <si>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</si>
  <si>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</si>
  <si>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</si>
  <si>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</si>
  <si>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</si>
  <si>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</si>
  <si>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</si>
  <si>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</si>
  <si>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</si>
  <si>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</si>
  <si>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</si>
  <si>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</si>
  <si>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</si>
  <si>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</si>
  <si>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</si>
  <si>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</si>
  <si>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</si>
  <si>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</si>
  <si>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</si>
  <si>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</si>
  <si>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</si>
  <si>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</si>
  <si>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</si>
  <si>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</si>
  <si>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</si>
  <si>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</si>
  <si>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</si>
  <si>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</si>
  <si>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</si>
  <si>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</si>
  <si>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</si>
  <si>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</si>
  <si>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</si>
  <si>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</si>
  <si>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</si>
  <si>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</si>
  <si>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</si>
  <si>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</si>
  <si>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</si>
  <si>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</si>
  <si>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</si>
  <si>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</si>
  <si>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</si>
  <si>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</si>
  <si>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</si>
  <si>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</si>
  <si>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</si>
  <si>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</si>
  <si>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</si>
  <si>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</si>
  <si>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</si>
  <si>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</si>
  <si>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</si>
  <si>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</si>
  <si>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</si>
  <si>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</si>
  <si>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</si>
  <si>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</si>
  <si>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</si>
  <si>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</si>
  <si>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</si>
  <si>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</si>
  <si>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</si>
  <si>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</si>
  <si>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</si>
  <si>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</si>
  <si>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</si>
  <si>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</si>
  <si>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</si>
  <si>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</si>
  <si>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</si>
  <si>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</si>
  <si>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</si>
  <si>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</si>
  <si>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</si>
  <si>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</si>
  <si>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</si>
  <si>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</si>
  <si>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</si>
  <si>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</si>
  <si>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</si>
  <si>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</si>
  <si>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</si>
  <si>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</si>
  <si>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</si>
  <si>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</si>
  <si>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</si>
  <si>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</si>
  <si>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</si>
  <si>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</si>
  <si>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</si>
  <si>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</si>
  <si>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</si>
  <si>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</si>
  <si>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</si>
  <si>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</si>
  <si>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</si>
  <si>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</si>
  <si>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</si>
  <si>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</si>
  <si>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</si>
  <si>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</si>
  <si>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</si>
  <si>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</si>
  <si>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</si>
  <si>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</si>
  <si>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</si>
  <si>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</si>
  <si>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</si>
  <si>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</si>
  <si>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</si>
  <si>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</si>
  <si>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</si>
  <si>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</si>
  <si>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</si>
  <si>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</si>
  <si>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</si>
  <si>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</si>
  <si>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</si>
  <si>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</si>
  <si>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</si>
  <si>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</si>
  <si>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</si>
  <si>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</si>
  <si>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</si>
  <si>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</si>
  <si>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</si>
  <si>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</si>
  <si>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</si>
  <si>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</si>
  <si>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</si>
  <si>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</si>
  <si>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</si>
  <si>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</si>
  <si>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</si>
  <si>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</si>
  <si>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</si>
  <si>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</si>
  <si>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</si>
  <si>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</si>
  <si>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</si>
  <si>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</si>
  <si>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</si>
  <si>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</si>
  <si>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</si>
  <si>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</si>
  <si>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</si>
  <si>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</si>
  <si>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</si>
  <si>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</si>
  <si>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</si>
  <si>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</si>
  <si>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</si>
  <si>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</si>
  <si>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</si>
  <si>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</si>
  <si>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</si>
  <si>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</si>
  <si>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</si>
  <si>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</si>
  <si>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</si>
  <si>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</si>
  <si>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</si>
  <si>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</si>
  <si>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</si>
  <si>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</si>
  <si>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</si>
  <si>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</si>
  <si>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</si>
  <si>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</si>
  <si>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</si>
  <si>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</si>
  <si>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</si>
  <si>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</si>
  <si>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</si>
  <si>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</si>
  <si>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</si>
  <si>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</si>
  <si>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</si>
  <si>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</si>
  <si>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</si>
  <si>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</si>
  <si>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</si>
  <si>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</si>
  <si>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</si>
  <si>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</si>
  <si>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</si>
  <si>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</si>
  <si>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</si>
  <si>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</si>
  <si>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</si>
  <si>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</si>
  <si>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</si>
  <si>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</si>
  <si>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</si>
  <si>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</si>
  <si>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</si>
  <si>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</si>
  <si>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</si>
  <si>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</si>
  <si>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</si>
  <si>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</si>
  <si>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</si>
  <si>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</si>
  <si>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</si>
  <si>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</si>
  <si>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</si>
  <si>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</si>
  <si>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</si>
  <si>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</si>
  <si>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</si>
  <si>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</si>
  <si>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</si>
  <si>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</si>
  <si>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</si>
  <si>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</si>
  <si>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</si>
  <si>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</si>
  <si>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</si>
  <si>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</si>
  <si>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</si>
  <si>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</si>
  <si>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</si>
  <si>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</si>
  <si>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</si>
  <si>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</si>
  <si>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</si>
  <si>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</si>
  <si>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</si>
  <si>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</si>
  <si>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</si>
  <si>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</si>
  <si>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</si>
  <si>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</si>
  <si>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</si>
  <si>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</si>
  <si>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</si>
  <si>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</si>
  <si>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</si>
  <si>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</si>
  <si>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</si>
  <si>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</si>
  <si>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</si>
  <si>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</si>
  <si>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</si>
  <si>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</si>
  <si>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</si>
  <si>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</si>
  <si>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</si>
  <si>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</si>
  <si>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</si>
  <si>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</si>
  <si>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</si>
  <si>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</si>
  <si>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</si>
  <si>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</si>
  <si>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</si>
  <si>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</si>
  <si>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</si>
  <si>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</si>
  <si>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</si>
  <si>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</si>
  <si>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</si>
  <si>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</si>
  <si>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</si>
  <si>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</si>
  <si>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</si>
  <si>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</si>
  <si>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</si>
  <si>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</si>
  <si>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</si>
  <si>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</si>
  <si>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</si>
  <si>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</si>
  <si>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</si>
  <si>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</si>
  <si>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</si>
  <si>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</si>
  <si>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</si>
  <si>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</si>
  <si>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</si>
  <si>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</si>
  <si>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</si>
  <si>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</si>
  <si>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</si>
  <si>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</si>
  <si>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</si>
  <si>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</si>
  <si>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</si>
  <si>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</si>
  <si>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</si>
  <si>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</si>
  <si>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</si>
  <si>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</si>
  <si>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</si>
  <si>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</si>
  <si>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</si>
  <si>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</si>
  <si>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</si>
  <si>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</si>
  <si>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</si>
  <si>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</si>
  <si>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</si>
  <si>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</si>
  <si>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</si>
  <si>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</si>
  <si>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</si>
  <si>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</si>
  <si>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</si>
  <si>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</si>
  <si>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</si>
  <si>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</si>
  <si>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</si>
  <si>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</si>
  <si>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</si>
  <si>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</si>
  <si>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</si>
  <si>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</si>
  <si>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</si>
  <si>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</si>
  <si>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</si>
  <si>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</si>
  <si>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</si>
  <si>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</si>
  <si>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</si>
  <si>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</si>
  <si>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</si>
  <si>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</si>
  <si>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</si>
  <si>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</si>
  <si>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</si>
  <si>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</si>
  <si>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</si>
  <si>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</si>
  <si>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</si>
  <si>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</si>
  <si>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</si>
  <si>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</si>
  <si>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</si>
  <si>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</si>
  <si>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</si>
  <si>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</si>
  <si>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</si>
  <si>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</si>
  <si>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</si>
  <si>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</si>
  <si>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</si>
  <si>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</si>
  <si>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</si>
  <si>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</si>
  <si>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</si>
  <si>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</si>
  <si>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</si>
  <si>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</si>
  <si>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</si>
  <si>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</si>
  <si>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</si>
  <si>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</si>
  <si>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</si>
  <si>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</si>
  <si>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</si>
  <si>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</si>
  <si>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</si>
  <si>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</si>
  <si>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</si>
  <si>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</si>
  <si>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</si>
  <si>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</si>
  <si>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</si>
  <si>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</si>
  <si>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</si>
  <si>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</si>
  <si>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</si>
  <si>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</si>
  <si>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</si>
  <si>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</si>
  <si>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</si>
  <si>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</si>
  <si>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</si>
  <si>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</si>
  <si>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</si>
  <si>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</si>
  <si>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</si>
  <si>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</si>
  <si>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</si>
  <si>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</si>
  <si>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</si>
  <si>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</si>
  <si>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</si>
  <si>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</si>
  <si>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</si>
  <si>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</si>
  <si>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</si>
  <si>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</si>
  <si>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</si>
  <si>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</si>
  <si>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</si>
  <si>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</si>
  <si>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</si>
  <si>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</si>
  <si>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</si>
  <si>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</si>
  <si>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</si>
  <si>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</si>
  <si>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</si>
  <si>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</si>
  <si>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</si>
  <si>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</si>
  <si>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</si>
  <si>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</si>
  <si>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</si>
  <si>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</si>
  <si>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</si>
  <si>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</si>
  <si>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</si>
  <si>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</si>
  <si>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</si>
  <si>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</si>
  <si>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</si>
  <si>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</si>
  <si>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</si>
  <si>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</si>
  <si>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</si>
  <si>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</si>
  <si>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</si>
  <si>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</si>
  <si>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</si>
  <si>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</si>
  <si>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</si>
  <si>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</si>
  <si>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</si>
  <si>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</si>
  <si>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</si>
  <si>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</si>
  <si>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</si>
  <si>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</si>
  <si>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</si>
  <si>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</si>
  <si>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</si>
  <si>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</si>
  <si>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</si>
  <si>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</si>
  <si>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</si>
  <si>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</si>
  <si>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</si>
  <si>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</si>
  <si>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</si>
  <si>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</si>
  <si>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</si>
  <si>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</si>
  <si>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</si>
  <si>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</si>
  <si>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</si>
  <si>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</si>
  <si>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</si>
  <si>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</si>
  <si>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</si>
  <si>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</si>
  <si>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</si>
  <si>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</si>
  <si>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</si>
  <si>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</si>
  <si>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</si>
  <si>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</si>
  <si>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</si>
  <si>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</si>
  <si>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</si>
  <si>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</si>
  <si>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</si>
  <si>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</si>
  <si>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</si>
  <si>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</si>
  <si>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</si>
  <si>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</si>
  <si>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</si>
  <si>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</si>
  <si>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</si>
  <si>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</si>
  <si>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</si>
  <si>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</si>
  <si>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</si>
  <si>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</si>
  <si>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</si>
  <si>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</si>
  <si>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</si>
  <si>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</si>
  <si>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</si>
  <si>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</si>
  <si>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</si>
  <si>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</si>
  <si>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</si>
  <si>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</si>
  <si>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</si>
  <si>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</si>
  <si>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</si>
  <si>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</si>
  <si>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</si>
  <si>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</si>
  <si>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</si>
  <si>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</si>
  <si>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</si>
  <si>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</si>
  <si>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</si>
  <si>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</si>
  <si>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</si>
  <si>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</si>
  <si>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</si>
  <si>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</si>
  <si>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</si>
  <si>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</si>
  <si>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</si>
  <si>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</si>
  <si>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</si>
  <si>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</si>
  <si>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</si>
  <si>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</si>
  <si>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</si>
  <si>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</si>
  <si>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</si>
  <si>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</si>
  <si>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</si>
  <si>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</si>
  <si>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</si>
  <si>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</si>
  <si>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</si>
  <si>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</si>
  <si>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</si>
  <si>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</si>
  <si>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</si>
  <si>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</si>
  <si>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</si>
  <si>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</si>
  <si>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</si>
  <si>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</si>
  <si>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</si>
  <si>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</si>
  <si>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</si>
  <si>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</si>
  <si>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</si>
  <si>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</si>
  <si>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</si>
  <si>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</si>
  <si>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</si>
  <si>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</si>
  <si>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</si>
  <si>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</si>
  <si>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</si>
  <si>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</si>
  <si>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</si>
  <si>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</si>
  <si>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</si>
  <si>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</si>
  <si>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</si>
  <si>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</si>
  <si>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</si>
  <si>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</si>
  <si>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</si>
  <si>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</si>
  <si>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</si>
  <si>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</si>
  <si>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</si>
  <si>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</si>
  <si>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</si>
  <si>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</si>
  <si>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</si>
  <si>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</si>
  <si>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</si>
  <si>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</si>
  <si>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</si>
  <si>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</si>
  <si>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</si>
  <si>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</si>
  <si>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</si>
  <si>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</si>
  <si>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</si>
  <si>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</si>
  <si>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</si>
  <si>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</si>
  <si>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</si>
  <si>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</si>
  <si>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</si>
  <si>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</si>
  <si>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</si>
  <si>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</si>
  <si>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</si>
  <si>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</si>
  <si>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</si>
  <si>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</si>
  <si>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</si>
  <si>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</si>
  <si>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</si>
  <si>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</si>
  <si>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</si>
  <si>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</si>
  <si>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</si>
  <si>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</si>
  <si>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</si>
  <si>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</si>
  <si>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</si>
  <si>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</si>
  <si>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</si>
  <si>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</si>
  <si>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</si>
  <si>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</si>
  <si>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</si>
  <si>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</si>
  <si>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</si>
  <si>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</si>
  <si>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</si>
  <si>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</si>
  <si>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</si>
  <si>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</si>
  <si>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</si>
  <si>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</si>
  <si>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</si>
  <si>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</si>
  <si>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</si>
  <si>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</si>
  <si>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</si>
  <si>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</si>
  <si>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</si>
  <si>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</si>
  <si>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</si>
  <si>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</si>
  <si>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</si>
  <si>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</si>
  <si>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</si>
  <si>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</si>
  <si>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</si>
  <si>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</si>
  <si>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</si>
  <si>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</si>
  <si>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</si>
  <si>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</si>
  <si>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</si>
  <si>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</si>
  <si>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</si>
  <si>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</si>
  <si>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</si>
  <si>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</si>
  <si>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</si>
  <si>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</si>
  <si>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</si>
  <si>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</si>
  <si>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</si>
  <si>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</si>
  <si>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</si>
  <si>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</si>
  <si>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</si>
  <si>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</si>
  <si>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</si>
  <si>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</si>
  <si>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</si>
  <si>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</si>
  <si>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</si>
  <si>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</si>
  <si>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</si>
  <si>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</si>
  <si>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</si>
  <si>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</si>
  <si>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</si>
  <si>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</si>
  <si>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</si>
  <si>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</si>
  <si>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</si>
  <si>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</si>
  <si>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</si>
  <si>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</si>
  <si>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</si>
  <si>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</si>
  <si>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</si>
  <si>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</si>
  <si>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</si>
  <si>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</si>
  <si>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</si>
  <si>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</si>
  <si>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</si>
  <si>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</si>
  <si>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</si>
  <si>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</si>
  <si>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</si>
  <si>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</si>
  <si>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</si>
  <si>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</si>
  <si>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</si>
  <si>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</si>
  <si>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</si>
  <si>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</si>
  <si>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</si>
  <si>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</si>
  <si>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</si>
  <si>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</si>
  <si>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</si>
  <si>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</si>
  <si>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</si>
  <si>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</si>
  <si>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</si>
  <si>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</si>
  <si>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</si>
  <si>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</si>
  <si>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</si>
  <si>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</si>
  <si>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</si>
  <si>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</si>
  <si>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</si>
  <si>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</si>
  <si>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</si>
  <si>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</si>
  <si>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</si>
  <si>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</si>
  <si>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</si>
  <si>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</si>
  <si>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</si>
  <si>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</si>
  <si>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</si>
  <si>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</si>
  <si>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</si>
  <si>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</si>
  <si>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</si>
  <si>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</si>
  <si>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</si>
  <si>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</si>
  <si>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</si>
  <si>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</si>
  <si>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</si>
  <si>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</si>
  <si>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</si>
  <si>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</si>
  <si>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</si>
  <si>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</si>
  <si>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</si>
  <si>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</si>
  <si>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</si>
  <si>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</si>
  <si>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</si>
  <si>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</si>
  <si>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</si>
  <si>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</si>
  <si>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</si>
  <si>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</si>
  <si>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</si>
  <si>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</si>
  <si>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</si>
  <si>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</si>
  <si>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</si>
  <si>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</si>
  <si>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</si>
  <si>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</si>
  <si>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</si>
  <si>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</si>
  <si>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</si>
  <si>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</si>
  <si>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</si>
  <si>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</si>
  <si>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</si>
  <si>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</si>
  <si>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</si>
  <si>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</si>
  <si>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</si>
  <si>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</si>
  <si>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</si>
  <si>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</si>
  <si>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</si>
  <si>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</si>
  <si>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</si>
  <si>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</si>
  <si>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</si>
  <si>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</si>
  <si>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</si>
  <si>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</si>
  <si>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</si>
  <si>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</si>
  <si>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</si>
  <si>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</si>
  <si>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</si>
  <si>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</si>
  <si>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</si>
  <si>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</si>
  <si>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</si>
  <si>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</si>
  <si>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</si>
  <si>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</si>
  <si>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</si>
  <si>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</si>
  <si>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</si>
  <si>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</si>
  <si>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</si>
  <si>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</si>
  <si>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</si>
  <si>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</si>
  <si>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</si>
  <si>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</si>
  <si>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</si>
  <si>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</si>
  <si>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</si>
  <si>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</si>
  <si>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</si>
  <si>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</si>
  <si>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</si>
  <si>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</si>
  <si>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</si>
  <si>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</si>
  <si>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</si>
  <si>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</si>
  <si>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</si>
  <si>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</si>
  <si>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</si>
  <si>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</si>
  <si>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</si>
  <si>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</si>
  <si>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</si>
  <si>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</si>
  <si>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</si>
  <si>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</si>
  <si>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</si>
  <si>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</si>
  <si>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</si>
  <si>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</si>
  <si>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</si>
  <si>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</si>
  <si>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</si>
  <si>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</si>
  <si>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</si>
  <si>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</si>
  <si>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</si>
  <si>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</si>
  <si>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</si>
  <si>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</si>
  <si>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</si>
  <si>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</si>
  <si>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</si>
  <si>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</si>
  <si>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</si>
  <si>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</si>
  <si>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</si>
  <si>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</si>
  <si>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</si>
  <si>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</si>
  <si>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</si>
  <si>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</si>
  <si>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</si>
  <si>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</si>
  <si>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</si>
  <si>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</si>
  <si>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</si>
  <si>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</si>
  <si>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</si>
  <si>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</si>
  <si>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</si>
  <si>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</si>
  <si>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</si>
  <si>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</si>
  <si>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</si>
  <si>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</si>
  <si>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</si>
  <si>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</si>
  <si>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</si>
  <si>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</si>
  <si>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</si>
  <si>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</si>
  <si>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</si>
  <si>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</si>
  <si>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</si>
  <si>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</si>
  <si>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</si>
  <si>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</si>
  <si>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</si>
  <si>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</si>
  <si>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</si>
  <si>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</si>
  <si>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</si>
  <si>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</si>
  <si>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</si>
  <si>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</si>
  <si>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</si>
  <si>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</si>
  <si>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</si>
  <si>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</si>
  <si>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</si>
  <si>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</si>
  <si>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</si>
  <si>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</si>
  <si>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</si>
  <si>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</si>
  <si>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</si>
  <si>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</si>
  <si>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</si>
  <si>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</si>
  <si>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</si>
  <si>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</si>
  <si>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</si>
  <si>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</si>
  <si>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</si>
  <si>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</si>
  <si>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</si>
  <si>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</si>
  <si>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</si>
  <si>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</si>
  <si>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</si>
  <si>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</si>
  <si>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</si>
  <si>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</si>
  <si>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</si>
  <si>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</si>
  <si>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</si>
  <si>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</si>
  <si>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</si>
  <si>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</si>
  <si>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</si>
  <si>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</si>
  <si>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</si>
  <si>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</si>
  <si>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</si>
  <si>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</si>
  <si>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</si>
  <si>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</si>
  <si>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</si>
  <si>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</si>
  <si>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</si>
  <si>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</si>
  <si>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</si>
  <si>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</si>
  <si>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</si>
  <si>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</si>
  <si>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</si>
  <si>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</si>
  <si>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</si>
  <si>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</si>
  <si>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</si>
  <si>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</si>
  <si>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</si>
  <si>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</si>
  <si>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</si>
  <si>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</si>
  <si>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</si>
  <si>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</si>
  <si>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</si>
  <si>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</si>
  <si>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</si>
  <si>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</si>
  <si>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</si>
  <si>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</si>
  <si>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</si>
  <si>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</si>
  <si>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</si>
  <si>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</si>
  <si>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</si>
  <si>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</si>
  <si>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</si>
  <si>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</si>
  <si>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</si>
  <si>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</si>
  <si>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</si>
  <si>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</si>
  <si>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</si>
  <si>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</si>
  <si>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</si>
  <si>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</si>
  <si>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</si>
  <si>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</si>
  <si>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</si>
  <si>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</si>
  <si>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</si>
  <si>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</si>
  <si>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</si>
  <si>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</si>
  <si>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</si>
  <si>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</si>
  <si>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</si>
  <si>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</si>
  <si>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</si>
  <si>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</si>
  <si>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</si>
  <si>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</si>
  <si>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</si>
  <si>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</si>
  <si>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</si>
  <si>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</si>
  <si>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</si>
  <si>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</si>
  <si>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</si>
  <si>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</si>
  <si>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</si>
  <si>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</si>
  <si>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</si>
  <si>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</si>
  <si>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</si>
  <si>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</si>
  <si>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</si>
  <si>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</si>
  <si>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</si>
  <si>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</si>
  <si>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</si>
  <si>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</si>
  <si>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</si>
  <si>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</si>
  <si>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</si>
  <si>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</si>
  <si>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</si>
  <si>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</si>
  <si>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</si>
  <si>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</si>
  <si>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</si>
  <si>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</si>
  <si>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</si>
  <si>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</si>
  <si>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</si>
  <si>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</si>
  <si>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</si>
  <si>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</si>
  <si>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</si>
  <si>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</si>
  <si>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</si>
  <si>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</si>
  <si>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</si>
  <si>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</si>
  <si>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</si>
  <si>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</si>
  <si>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</si>
  <si>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</si>
  <si>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</si>
  <si>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</si>
  <si>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</si>
  <si>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</si>
  <si>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</si>
  <si>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</si>
  <si>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</si>
  <si>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</si>
  <si>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</si>
  <si>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</si>
  <si>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</si>
  <si>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</si>
  <si>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</si>
  <si>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</si>
  <si>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</si>
  <si>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</si>
  <si>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</si>
  <si>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</si>
  <si>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</si>
  <si>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</si>
  <si>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</si>
  <si>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</si>
  <si>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</si>
  <si>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</si>
  <si>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</si>
  <si>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</si>
  <si>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</si>
  <si>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</si>
  <si>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</si>
  <si>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</si>
  <si>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</si>
  <si>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</si>
  <si>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</si>
  <si>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</si>
  <si>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</si>
  <si>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</si>
  <si>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</si>
  <si>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</si>
  <si>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</si>
  <si>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</si>
  <si>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</si>
  <si>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</si>
  <si>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</si>
  <si>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</si>
  <si>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</si>
  <si>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</si>
  <si>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</si>
  <si>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</si>
  <si>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</si>
  <si>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</si>
  <si>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</si>
  <si>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</si>
  <si>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</si>
  <si>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</si>
  <si>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</si>
  <si>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</si>
  <si>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</si>
  <si>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</si>
  <si>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</si>
  <si>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</si>
  <si>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</si>
  <si>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</si>
  <si>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</si>
  <si>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</si>
  <si>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</si>
  <si>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</si>
  <si>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</si>
  <si>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</si>
  <si>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</si>
  <si>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</si>
  <si>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</si>
  <si>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</si>
  <si>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</si>
  <si>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</si>
  <si>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</si>
  <si>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</si>
  <si>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</si>
  <si>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</si>
  <si>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</si>
  <si>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</si>
  <si>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</si>
  <si>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</si>
  <si>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</si>
  <si>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</si>
  <si>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</si>
  <si>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</si>
  <si>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</si>
  <si>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</si>
  <si>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</si>
  <si>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</si>
  <si>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</si>
  <si>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</si>
  <si>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</si>
  <si>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</si>
  <si>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</si>
  <si>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</si>
  <si>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</si>
  <si>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</si>
  <si>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</si>
  <si>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</si>
  <si>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</si>
  <si>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</si>
  <si>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</si>
  <si>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</si>
  <si>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</si>
  <si>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</si>
  <si>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</si>
  <si>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</si>
  <si>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</si>
  <si>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</si>
  <si>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</si>
  <si>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</si>
  <si>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</si>
  <si>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</si>
  <si>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</si>
  <si>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</si>
  <si>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</si>
  <si>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</si>
  <si>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</si>
  <si>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</si>
  <si>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</si>
  <si>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</si>
  <si>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</si>
  <si>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</si>
  <si>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</si>
  <si>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</si>
  <si>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</si>
  <si>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</si>
  <si>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</si>
  <si>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</si>
  <si>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</si>
  <si>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</si>
  <si>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</si>
  <si>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</si>
  <si>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</si>
  <si>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</si>
  <si>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</si>
  <si>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</si>
  <si>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</si>
  <si>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</si>
  <si>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</si>
  <si>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</si>
  <si>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</si>
  <si>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</si>
  <si>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</si>
  <si>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</si>
  <si>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</si>
  <si>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</si>
  <si>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</si>
  <si>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</si>
  <si>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</si>
  <si>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</si>
  <si>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</si>
  <si>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</si>
  <si>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</si>
  <si>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</si>
  <si>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</si>
  <si>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</si>
  <si>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</si>
  <si>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</si>
  <si>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</si>
  <si>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</si>
  <si>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</si>
  <si>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</si>
  <si>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</si>
  <si>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</si>
  <si>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</si>
  <si>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</si>
  <si>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</si>
  <si>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</si>
  <si>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</si>
  <si>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</si>
  <si>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</si>
  <si>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</si>
  <si>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</si>
  <si>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</si>
  <si>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</si>
  <si>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</si>
  <si>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</si>
  <si>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</si>
  <si>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</si>
  <si>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</si>
  <si>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</si>
  <si>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</si>
  <si>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</si>
  <si>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</si>
  <si>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</si>
  <si>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</si>
  <si>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</si>
  <si>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</si>
  <si>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</si>
  <si>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</si>
  <si>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</si>
  <si>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</si>
  <si>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</si>
  <si>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</si>
  <si>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</si>
  <si>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</si>
  <si>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</si>
  <si>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</si>
  <si>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</si>
  <si>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</si>
  <si>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</si>
  <si>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</si>
  <si>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</si>
  <si>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</si>
  <si>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</si>
  <si>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</si>
  <si>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</si>
  <si>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</si>
  <si>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</si>
  <si>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</si>
  <si>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</si>
  <si>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</si>
  <si>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</si>
  <si>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</si>
  <si>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</si>
  <si>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</si>
  <si>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</si>
  <si>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</si>
  <si>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</si>
  <si>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</si>
  <si>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</si>
  <si>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</si>
  <si>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</si>
  <si>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</si>
  <si>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</si>
  <si>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</si>
  <si>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</si>
  <si>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</si>
  <si>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</si>
  <si>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</si>
  <si>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</si>
  <si>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</si>
  <si>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</si>
  <si>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</si>
  <si>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</si>
  <si>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</si>
  <si>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</si>
  <si>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</si>
  <si>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</si>
  <si>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</si>
  <si>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</si>
  <si>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</si>
  <si>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</si>
  <si>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</si>
  <si>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</si>
  <si>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</si>
  <si>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</si>
  <si>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</si>
  <si>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</si>
  <si>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</si>
  <si>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</si>
  <si>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</si>
  <si>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</si>
  <si>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</si>
  <si>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</si>
  <si>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</si>
  <si>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</si>
  <si>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</si>
  <si>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</si>
  <si>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</si>
  <si>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</si>
  <si>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</si>
  <si>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</si>
  <si>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</si>
  <si>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</si>
  <si>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</si>
  <si>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</si>
  <si>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</si>
  <si>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</si>
  <si>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</si>
  <si>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</si>
  <si>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</si>
  <si>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</si>
  <si>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</si>
  <si>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</si>
  <si>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</si>
  <si>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</si>
  <si>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</si>
  <si>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</si>
  <si>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</si>
  <si>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</si>
  <si>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</si>
  <si>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</si>
  <si>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</si>
  <si>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</si>
  <si>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</si>
  <si>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</si>
  <si>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</si>
  <si>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</si>
  <si>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</si>
  <si>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</si>
  <si>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</si>
  <si>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</si>
  <si>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</si>
  <si>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</si>
  <si>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</si>
  <si>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</si>
  <si>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</si>
  <si>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</si>
  <si>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</si>
  <si>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</si>
  <si>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</si>
  <si>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</si>
  <si>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</si>
  <si>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</si>
  <si>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</si>
  <si>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</si>
  <si>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</si>
  <si>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</si>
  <si>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</si>
  <si>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</si>
  <si>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</si>
  <si>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</si>
  <si>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</si>
  <si>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</si>
  <si>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</si>
  <si>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</si>
  <si>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</si>
  <si>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</si>
  <si>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</si>
  <si>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</si>
  <si>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</si>
  <si>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</si>
  <si>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</si>
  <si>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</si>
  <si>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</si>
  <si>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</si>
  <si>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</si>
  <si>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</si>
  <si>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</si>
  <si>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</si>
  <si>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</si>
  <si>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</si>
  <si>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</si>
  <si>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</si>
  <si>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</si>
  <si>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</si>
  <si>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</si>
  <si>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</si>
  <si>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</si>
  <si>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</si>
  <si>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</si>
  <si>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</si>
  <si>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</si>
  <si>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</si>
  <si>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</si>
  <si>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</si>
  <si>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</si>
  <si>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</si>
  <si>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</si>
  <si>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</si>
  <si>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</si>
  <si>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</si>
  <si>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</si>
  <si>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</si>
  <si>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</si>
  <si>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</si>
  <si>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</si>
  <si>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</si>
  <si>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</si>
  <si>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</si>
  <si>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</si>
  <si>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</si>
  <si>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</si>
  <si>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</si>
  <si>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</si>
  <si>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</si>
  <si>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</si>
  <si>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</si>
  <si>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</si>
  <si>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</si>
  <si>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</si>
  <si>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</si>
  <si>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</si>
  <si>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</si>
  <si>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</si>
  <si>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</si>
  <si>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</si>
  <si>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</si>
  <si>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</si>
  <si>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</si>
  <si>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</si>
  <si>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</si>
  <si>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</si>
  <si>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</si>
  <si>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</si>
  <si>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</si>
  <si>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</si>
  <si>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</si>
  <si>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</si>
  <si>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</si>
  <si>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</si>
  <si>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</si>
  <si>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</si>
  <si>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</si>
  <si>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</si>
  <si>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</si>
  <si>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</si>
  <si>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</si>
  <si>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</si>
  <si>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</si>
  <si>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</si>
  <si>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</si>
  <si>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</si>
  <si>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</si>
  <si>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</si>
  <si>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</si>
  <si>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</si>
  <si>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</si>
  <si>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</si>
  <si>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</si>
  <si>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</si>
  <si>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</si>
  <si>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</si>
  <si>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</si>
  <si>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</si>
  <si>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</si>
  <si>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</si>
  <si>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</si>
  <si>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</si>
  <si>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</si>
  <si>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</si>
  <si>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</si>
  <si>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</si>
  <si>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</si>
  <si>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</si>
  <si>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</si>
  <si>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</si>
  <si>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</si>
  <si>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</si>
  <si>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</si>
  <si>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</si>
  <si>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</si>
  <si>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</si>
  <si>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</si>
  <si>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</si>
  <si>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</si>
  <si>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</si>
  <si>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</si>
  <si>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</si>
  <si>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</si>
  <si>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</si>
  <si>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</si>
  <si>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</si>
  <si>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</si>
  <si>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</si>
  <si>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</si>
  <si>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</si>
  <si>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</si>
  <si>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</si>
  <si>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</si>
  <si>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</si>
  <si>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</si>
  <si>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</si>
  <si>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</si>
  <si>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</si>
  <si>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</si>
  <si>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</si>
  <si>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</si>
  <si>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</si>
  <si>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</si>
  <si>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</si>
  <si>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</si>
  <si>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</si>
  <si>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</si>
  <si>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</si>
  <si>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</si>
  <si>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</si>
  <si>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</si>
  <si>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</si>
  <si>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</si>
  <si>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</si>
  <si>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</si>
  <si>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</si>
  <si>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</si>
  <si>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</si>
  <si>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</si>
  <si>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</si>
  <si>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</si>
  <si>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</si>
  <si>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</si>
  <si>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</si>
  <si>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</si>
  <si>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</si>
  <si>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</si>
  <si>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</si>
  <si>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</si>
  <si>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</si>
  <si>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</si>
  <si>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</si>
  <si>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</si>
  <si>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</si>
  <si>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</si>
  <si>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</si>
  <si>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</si>
  <si>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</si>
  <si>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</si>
  <si>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</si>
  <si>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</si>
  <si>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</si>
  <si>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</si>
  <si>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</si>
  <si>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</si>
  <si>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</si>
  <si>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</si>
  <si>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</si>
  <si>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</si>
  <si>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</si>
  <si>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</si>
  <si>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</si>
  <si>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</si>
  <si>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</si>
  <si>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</si>
  <si>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</si>
  <si>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</si>
  <si>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</si>
  <si>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</si>
  <si>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</si>
  <si>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</si>
  <si>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</si>
  <si>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</si>
  <si>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</si>
  <si>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</si>
  <si>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</si>
  <si>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</si>
  <si>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</si>
  <si>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</si>
  <si>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</si>
  <si>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</si>
  <si>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</si>
  <si>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</si>
  <si>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</si>
  <si>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</si>
  <si>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</si>
  <si>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</si>
  <si>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</si>
  <si>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</si>
  <si>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</si>
  <si>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</si>
  <si>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</si>
  <si>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</si>
  <si>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</si>
  <si>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</si>
  <si>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</si>
  <si>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</si>
  <si>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</si>
  <si>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</si>
  <si>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</si>
  <si>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</si>
  <si>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</si>
  <si>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</si>
  <si>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</si>
  <si>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</si>
  <si>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</si>
  <si>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</si>
  <si>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</si>
  <si>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</si>
  <si>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</si>
  <si>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</si>
  <si>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</si>
  <si>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</si>
  <si>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</si>
  <si>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</si>
  <si>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</si>
  <si>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</si>
  <si>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</si>
  <si>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</si>
  <si>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</si>
  <si>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</si>
  <si>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</si>
  <si>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</si>
  <si>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</si>
  <si>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</si>
  <si>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</si>
  <si>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</si>
  <si>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</si>
  <si>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</si>
  <si>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</si>
  <si>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</si>
  <si>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</si>
  <si>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</si>
  <si>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</si>
  <si>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</si>
  <si>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</si>
  <si>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</si>
  <si>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</si>
  <si>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</si>
  <si>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</si>
  <si>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</si>
  <si>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</si>
  <si>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</si>
  <si>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</si>
  <si>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</si>
  <si>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</si>
  <si>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</si>
  <si>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</si>
  <si>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</si>
  <si>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</si>
  <si>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</si>
  <si>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</si>
  <si>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</si>
  <si>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</si>
  <si>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</si>
  <si>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</si>
  <si>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</si>
  <si>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</si>
  <si>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</si>
  <si>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</si>
  <si>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</si>
  <si>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</si>
  <si>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</si>
  <si>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</si>
  <si>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</si>
  <si>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</si>
  <si>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</si>
  <si>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</si>
  <si>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</si>
  <si>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</si>
  <si>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</si>
  <si>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</si>
  <si>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</si>
  <si>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</si>
  <si>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</si>
  <si>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</si>
  <si>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</si>
  <si>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</si>
  <si>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</si>
  <si>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</si>
  <si>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</si>
  <si>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</si>
  <si>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</si>
  <si>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</si>
  <si>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</si>
  <si>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</si>
  <si>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</si>
  <si>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</si>
  <si>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</si>
  <si>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</si>
  <si>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</si>
  <si>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</si>
  <si>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</si>
  <si>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</si>
  <si>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</si>
  <si>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</si>
  <si>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</si>
  <si>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</si>
  <si>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</si>
  <si>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</si>
  <si>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</si>
  <si>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</si>
  <si>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</si>
  <si>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</si>
  <si>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</si>
  <si>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</si>
  <si>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</si>
  <si>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</si>
  <si>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</si>
  <si>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</si>
  <si>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</si>
  <si>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</si>
  <si>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</si>
  <si>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</si>
  <si>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</si>
  <si>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</si>
  <si>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</si>
  <si>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</si>
  <si>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</si>
  <si>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</si>
  <si>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</si>
  <si>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</si>
  <si>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</si>
  <si>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</si>
  <si>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</si>
  <si>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</si>
  <si>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</si>
  <si>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</si>
  <si>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</si>
  <si>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</si>
  <si>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</si>
  <si>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</si>
  <si>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</si>
  <si>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</si>
  <si>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</si>
  <si>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</si>
  <si>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</si>
  <si>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</si>
  <si>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</si>
  <si>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</si>
  <si>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</si>
  <si>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</si>
  <si>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</si>
  <si>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</si>
  <si>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</si>
  <si>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</si>
  <si>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</si>
  <si>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</si>
  <si>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</si>
  <si>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</si>
  <si>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</si>
  <si>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</si>
  <si>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</si>
  <si>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</si>
  <si>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</si>
  <si>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</si>
  <si>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</si>
  <si>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</si>
  <si>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</si>
  <si>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</si>
  <si>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</si>
  <si>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</si>
  <si>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</si>
  <si>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</si>
  <si>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</si>
  <si>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</si>
  <si>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</si>
  <si>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</si>
  <si>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</si>
  <si>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</si>
  <si>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</si>
  <si>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</si>
  <si>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</si>
  <si>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</si>
  <si>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</si>
  <si>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</si>
  <si>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</si>
  <si>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</si>
  <si>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</si>
  <si>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</si>
  <si>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</si>
  <si>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</si>
  <si>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</si>
  <si>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</si>
  <si>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</si>
  <si>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</si>
  <si>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</si>
  <si>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</si>
  <si>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</si>
  <si>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</si>
  <si>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</si>
  <si>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</si>
  <si>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</si>
  <si>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</si>
  <si>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</si>
  <si>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</si>
  <si>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</si>
  <si>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</si>
  <si>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</si>
  <si>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</si>
  <si>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</si>
  <si>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</si>
  <si>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</si>
  <si>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</si>
  <si>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</si>
  <si>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</si>
  <si>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</si>
  <si>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</si>
  <si>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</si>
  <si>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</si>
  <si>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</si>
  <si>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</si>
  <si>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</si>
  <si>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</si>
  <si>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</si>
  <si>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</si>
  <si>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</si>
  <si>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</si>
  <si>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</si>
  <si>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</si>
  <si>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</si>
  <si>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</si>
  <si>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</si>
  <si>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</si>
  <si>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</si>
  <si>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</si>
  <si>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</si>
  <si>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</si>
  <si>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</si>
  <si>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</si>
  <si>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</si>
  <si>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</si>
  <si>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</si>
  <si>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</si>
  <si>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</si>
  <si>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</si>
  <si>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</si>
  <si>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</si>
  <si>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</si>
  <si>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</si>
  <si>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</si>
  <si>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</si>
  <si>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</si>
  <si>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</si>
  <si>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</si>
  <si>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</si>
  <si>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</si>
  <si>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</si>
  <si>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</si>
  <si>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</si>
  <si>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</si>
  <si>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</si>
  <si>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</si>
  <si>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</si>
  <si>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</si>
  <si>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</si>
  <si>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</si>
  <si>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</si>
  <si>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</si>
  <si>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</si>
  <si>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</si>
  <si>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</si>
  <si>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</si>
  <si>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</si>
  <si>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</si>
  <si>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</si>
  <si>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</si>
  <si>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</si>
  <si>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</si>
  <si>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</si>
  <si>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</si>
  <si>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</si>
  <si>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</si>
  <si>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</si>
  <si>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</si>
  <si>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</si>
  <si>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</si>
  <si>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</si>
  <si>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</si>
  <si>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</si>
  <si>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</si>
  <si>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</si>
  <si>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</si>
  <si>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</si>
  <si>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</si>
  <si>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</si>
  <si>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</si>
  <si>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</si>
  <si>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</si>
  <si>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</si>
  <si>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</si>
  <si>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</si>
  <si>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</si>
  <si>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</si>
  <si>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</si>
  <si>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</si>
  <si>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</si>
  <si>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</si>
  <si>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</si>
  <si>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</si>
  <si>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</si>
  <si>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</si>
  <si>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</si>
  <si>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</si>
  <si>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</si>
  <si>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</si>
  <si>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</si>
  <si>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</si>
  <si>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</si>
  <si>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</si>
  <si>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</si>
  <si>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</si>
  <si>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</si>
  <si>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</si>
  <si>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</si>
  <si>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</si>
  <si>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</si>
  <si>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</si>
  <si>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</si>
  <si>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</si>
  <si>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</si>
  <si>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</si>
  <si>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</si>
  <si>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</si>
  <si>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</si>
  <si>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</si>
  <si>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</si>
  <si>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</si>
  <si>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</si>
  <si>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</si>
  <si>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</si>
  <si>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</si>
  <si>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</si>
  <si>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</si>
  <si>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</si>
  <si>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</si>
  <si>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</si>
  <si>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</si>
  <si>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</si>
  <si>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</si>
  <si>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</si>
  <si>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</si>
  <si>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</si>
  <si>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</si>
  <si>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</si>
  <si>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</si>
  <si>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</si>
  <si>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</si>
  <si>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</si>
  <si>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</si>
  <si>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</si>
  <si>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</si>
  <si>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</si>
  <si>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</si>
  <si>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</si>
  <si>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</si>
  <si>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</si>
  <si>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</si>
  <si>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</si>
  <si>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</si>
  <si>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</si>
  <si>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</si>
  <si>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</si>
  <si>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</si>
  <si>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</si>
  <si>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</si>
  <si>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</si>
  <si>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</si>
  <si>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</si>
  <si>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</si>
  <si>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</si>
  <si>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</si>
  <si>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</si>
  <si>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</si>
  <si>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</si>
  <si>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</si>
  <si>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</si>
  <si>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</si>
  <si>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</si>
  <si>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</si>
  <si>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</si>
  <si>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</si>
  <si>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</si>
  <si>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</si>
  <si>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</si>
  <si>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</si>
  <si>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</si>
  <si>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</si>
  <si>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</si>
  <si>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</si>
  <si>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</si>
  <si>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</si>
  <si>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</si>
  <si>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</si>
  <si>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</si>
  <si>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</si>
  <si>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</si>
  <si>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</si>
  <si>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</si>
  <si>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</si>
  <si>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</si>
  <si>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</si>
  <si>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</si>
  <si>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</si>
  <si>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</si>
  <si>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</si>
  <si>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</si>
  <si>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</si>
  <si>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</si>
  <si>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</si>
  <si>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</si>
  <si>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</si>
  <si>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</si>
  <si>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</si>
  <si>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</si>
  <si>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</si>
  <si>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</si>
  <si>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</si>
  <si>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</si>
  <si>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</si>
  <si>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</si>
  <si>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</si>
  <si>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</si>
  <si>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</si>
  <si>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</si>
  <si>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</si>
  <si>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</si>
  <si>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</si>
  <si>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</si>
  <si>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</si>
  <si>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</si>
  <si>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</si>
  <si>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</si>
  <si>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</si>
  <si>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</si>
  <si>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</si>
  <si>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</si>
  <si>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</si>
  <si>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</si>
  <si>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</si>
  <si>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</si>
  <si>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</si>
  <si>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</si>
  <si>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</si>
  <si>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</si>
  <si>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</si>
  <si>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</si>
  <si>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</si>
  <si>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</si>
  <si>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</si>
  <si>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</si>
  <si>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</si>
  <si>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</si>
  <si>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</si>
  <si>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</si>
  <si>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</si>
  <si>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</si>
  <si>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</si>
  <si>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</si>
  <si>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</si>
  <si>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</si>
  <si>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</si>
  <si>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</si>
  <si>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</si>
  <si>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</si>
  <si>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</si>
  <si>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</si>
  <si>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</si>
  <si>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</si>
  <si>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</si>
  <si>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</si>
  <si>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</si>
  <si>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</si>
  <si>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</si>
  <si>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</si>
  <si>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</si>
  <si>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</si>
  <si>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</si>
  <si>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</si>
  <si>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</si>
  <si>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</si>
  <si>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</si>
  <si>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</si>
  <si>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</si>
  <si>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</si>
  <si>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</si>
  <si>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</si>
  <si>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</si>
  <si>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</si>
  <si>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</si>
  <si>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</si>
  <si>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</si>
  <si>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</si>
  <si>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</si>
  <si>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</si>
  <si>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</si>
  <si>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</si>
  <si>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</si>
  <si>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</si>
  <si>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</si>
  <si>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</si>
  <si>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</si>
  <si>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</si>
  <si>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</si>
  <si>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</si>
  <si>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</si>
  <si>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</si>
  <si>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</si>
  <si>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</si>
  <si>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</si>
  <si>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</si>
  <si>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</si>
  <si>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</si>
  <si>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</si>
  <si>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</si>
  <si>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</si>
  <si>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</si>
  <si>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</si>
  <si>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</si>
  <si>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</si>
  <si>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</si>
  <si>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</si>
  <si>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</si>
  <si>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</si>
  <si>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</si>
  <si>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</si>
  <si>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</si>
  <si>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</si>
  <si>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</si>
  <si>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</si>
  <si>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</si>
  <si>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</si>
  <si>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</si>
  <si>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</si>
  <si>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</si>
  <si>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</si>
  <si>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</si>
  <si>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</si>
  <si>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</si>
  <si>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</si>
  <si>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</si>
  <si>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</si>
  <si>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</si>
  <si>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</si>
  <si>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</si>
  <si>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</si>
  <si>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</si>
  <si>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</si>
  <si>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</si>
  <si>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</si>
  <si>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</si>
  <si>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</si>
  <si>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</si>
  <si>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</si>
  <si>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</si>
  <si>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</si>
  <si>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</si>
  <si>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</si>
  <si>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</si>
  <si>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</si>
  <si>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</si>
  <si>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</si>
  <si>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</si>
  <si>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</si>
  <si>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</si>
  <si>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</si>
  <si>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</si>
  <si>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</si>
  <si>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</si>
  <si>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</si>
  <si>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</si>
  <si>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</si>
  <si>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</si>
  <si>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</si>
  <si>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</si>
  <si>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</si>
  <si>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</si>
  <si>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</si>
  <si>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</si>
  <si>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</si>
  <si>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</si>
  <si>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</si>
  <si>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</si>
  <si>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</si>
  <si>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</si>
  <si>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</si>
  <si>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</si>
  <si>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</si>
  <si>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</si>
  <si>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</si>
  <si>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</si>
  <si>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</si>
  <si>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</si>
  <si>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</si>
  <si>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</si>
  <si>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</si>
  <si>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</si>
  <si>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</si>
  <si>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</si>
  <si>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</si>
  <si>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</si>
  <si>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</si>
  <si>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</si>
  <si>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</si>
  <si>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</si>
  <si>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</si>
  <si>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</si>
  <si>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</si>
  <si>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</si>
  <si>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</si>
  <si>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</si>
  <si>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</si>
  <si>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</si>
  <si>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</si>
  <si>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</si>
  <si>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</si>
  <si>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</si>
  <si>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</si>
  <si>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</si>
  <si>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</si>
  <si>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</si>
  <si>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</si>
  <si>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</si>
  <si>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</si>
  <si>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</si>
  <si>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</si>
  <si>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</si>
  <si>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</si>
  <si>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</si>
  <si>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</si>
  <si>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</si>
  <si>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</si>
  <si>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</si>
  <si>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</si>
  <si>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</si>
  <si>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</si>
  <si>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</si>
  <si>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</si>
  <si>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</si>
  <si>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</si>
  <si>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</si>
  <si>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</si>
  <si>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</si>
  <si>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</si>
  <si>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</si>
  <si>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</si>
  <si>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</si>
  <si>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</si>
  <si>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</si>
  <si>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</si>
  <si>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</si>
  <si>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</si>
  <si>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</si>
  <si>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</si>
  <si>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</si>
  <si>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</si>
  <si>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</si>
  <si>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</si>
  <si>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</si>
  <si>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</si>
  <si>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</si>
  <si>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</si>
  <si>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</si>
  <si>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</si>
  <si>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</si>
  <si>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</si>
  <si>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</si>
  <si>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</si>
  <si>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</si>
  <si>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</si>
  <si>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</si>
  <si>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</si>
  <si>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</si>
  <si>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</si>
  <si>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</si>
  <si>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</si>
  <si>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</si>
  <si>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</si>
  <si>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</si>
  <si>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</si>
  <si>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</si>
  <si>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</si>
  <si>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</si>
  <si>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</si>
  <si>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</si>
  <si>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</si>
  <si>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</si>
  <si>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</si>
  <si>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</si>
  <si>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</si>
  <si>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</si>
  <si>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</si>
  <si>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</si>
  <si>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</si>
  <si>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</si>
  <si>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</si>
  <si>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</si>
  <si>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</si>
  <si>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</si>
  <si>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</si>
  <si>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</si>
  <si>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</si>
  <si>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</si>
  <si>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</si>
  <si>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</si>
  <si>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</si>
  <si>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</si>
  <si>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</si>
  <si>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</si>
  <si>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</si>
  <si>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</si>
  <si>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</si>
  <si>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</si>
  <si>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</si>
  <si>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</si>
  <si>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</si>
  <si>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</si>
  <si>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</si>
  <si>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</si>
  <si>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</si>
  <si>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</si>
  <si>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</si>
  <si>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</si>
  <si>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</si>
  <si>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</si>
  <si>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</si>
  <si>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</si>
  <si>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</si>
  <si>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</si>
  <si>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</si>
  <si>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</si>
  <si>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</si>
  <si>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</si>
  <si>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</si>
  <si>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</si>
  <si>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</si>
  <si>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</si>
  <si>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</si>
  <si>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</si>
  <si>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</si>
  <si>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</si>
  <si>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</si>
  <si>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</si>
  <si>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</si>
  <si>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</si>
  <si>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</si>
  <si>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</si>
  <si>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</si>
  <si>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</si>
  <si>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</si>
  <si>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</si>
  <si>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</si>
  <si>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</si>
  <si>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</si>
  <si>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</si>
  <si>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</si>
  <si>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</si>
  <si>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</si>
  <si>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</si>
  <si>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</si>
  <si>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</si>
  <si>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</si>
  <si>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</si>
  <si>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</si>
  <si>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</si>
  <si>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</si>
  <si>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</si>
  <si>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</si>
  <si>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</si>
  <si>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</si>
  <si>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</si>
  <si>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</si>
  <si>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</si>
  <si>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</si>
  <si>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</si>
  <si>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</si>
  <si>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</si>
  <si>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</si>
  <si>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</si>
  <si>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</si>
  <si>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</si>
  <si>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</si>
  <si>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</si>
  <si>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</si>
  <si>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</si>
  <si>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</si>
  <si>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</si>
  <si>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</si>
  <si>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</si>
  <si>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</si>
  <si>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</si>
  <si>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</si>
  <si>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</si>
  <si>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</si>
  <si>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</si>
  <si>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</si>
  <si>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</si>
  <si>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</si>
  <si>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</si>
  <si>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</si>
  <si>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</si>
  <si>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</si>
  <si>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</si>
  <si>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</si>
  <si>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</si>
  <si>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</si>
  <si>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</si>
  <si>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</si>
  <si>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</si>
  <si>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</si>
  <si>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</si>
  <si>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</si>
  <si>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</si>
  <si>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</si>
  <si>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</si>
  <si>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</si>
  <si>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</si>
  <si>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</si>
  <si>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</si>
  <si>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</si>
  <si>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</si>
  <si>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</si>
  <si>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</si>
  <si>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</si>
  <si>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</si>
  <si>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</si>
  <si>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</si>
  <si>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</si>
  <si>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</si>
  <si>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</si>
  <si>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</si>
  <si>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</si>
  <si>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</si>
  <si>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</si>
  <si>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</si>
  <si>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</si>
  <si>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</si>
  <si>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</si>
  <si>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</si>
  <si>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</si>
  <si>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</si>
  <si>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</si>
  <si>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</si>
  <si>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</si>
  <si>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</si>
  <si>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</si>
  <si>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</si>
  <si>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</si>
  <si>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</si>
  <si>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</si>
  <si>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</si>
  <si>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</si>
  <si>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</si>
  <si>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</si>
  <si>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</si>
  <si>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</si>
  <si>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</si>
  <si>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</si>
  <si>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</si>
  <si>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</si>
  <si>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</si>
  <si>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</si>
  <si>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</si>
  <si>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</si>
  <si>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</si>
  <si>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</si>
  <si>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</si>
  <si>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</si>
  <si>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</si>
  <si>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</si>
  <si>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</si>
  <si>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</si>
  <si>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</si>
  <si>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</si>
  <si>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</si>
  <si>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</si>
  <si>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</si>
  <si>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</si>
  <si>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</si>
  <si>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</si>
  <si>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</si>
  <si>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</si>
  <si>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</si>
  <si>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</si>
  <si>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</si>
  <si>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</si>
  <si>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</si>
  <si>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</si>
  <si>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</si>
  <si>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</si>
  <si>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</si>
  <si>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</si>
  <si>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</si>
  <si>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</si>
  <si>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</si>
  <si>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</si>
  <si>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</si>
  <si>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</si>
  <si>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</si>
  <si>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</si>
  <si>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</si>
  <si>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</si>
  <si>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</si>
  <si>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</si>
  <si>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</si>
  <si>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</si>
  <si>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</si>
  <si>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</si>
  <si>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</si>
  <si>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</si>
  <si>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</si>
  <si>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</si>
  <si>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</si>
  <si>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</si>
  <si>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</si>
  <si>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</si>
  <si>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</si>
  <si>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</si>
  <si>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</si>
  <si>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</si>
  <si>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</si>
  <si>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</si>
  <si>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</si>
  <si>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</si>
  <si>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</si>
  <si>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</si>
  <si>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</si>
  <si>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</si>
  <si>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</si>
  <si>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</si>
  <si>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</si>
  <si>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</si>
  <si>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</si>
  <si>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</si>
  <si>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</si>
  <si>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</si>
  <si>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</si>
  <si>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</si>
  <si>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</si>
  <si>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</si>
  <si>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</si>
  <si>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</si>
  <si>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</si>
  <si>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</si>
  <si>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</si>
  <si>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</si>
  <si>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</si>
  <si>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</si>
  <si>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</si>
  <si>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</si>
  <si>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</si>
  <si>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</si>
  <si>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</si>
  <si>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</si>
  <si>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</si>
  <si>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</si>
  <si>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</si>
  <si>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</si>
  <si>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</si>
  <si>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</si>
  <si>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</si>
  <si>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</si>
  <si>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</si>
  <si>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</si>
  <si>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</si>
  <si>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</si>
  <si>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</si>
  <si>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</si>
  <si>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</si>
  <si>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</si>
  <si>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</si>
  <si>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</si>
  <si>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</si>
  <si>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</si>
  <si>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</si>
  <si>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</si>
  <si>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</si>
  <si>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</si>
  <si>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</si>
  <si>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</si>
  <si>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</si>
  <si>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</si>
  <si>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</si>
  <si>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</si>
  <si>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</si>
  <si>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</si>
  <si>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</si>
  <si>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</si>
  <si>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</si>
  <si>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</si>
  <si>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</si>
  <si>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</si>
  <si>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</si>
  <si>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</si>
  <si>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</si>
  <si>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</si>
  <si>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</si>
  <si>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</si>
  <si>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</si>
  <si>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</si>
  <si>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</si>
  <si>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</si>
  <si>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</si>
  <si>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</si>
  <si>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</si>
  <si>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</si>
  <si>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</si>
  <si>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</si>
  <si>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</si>
  <si>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</si>
  <si>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</si>
  <si>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</si>
  <si>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</si>
  <si>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</si>
  <si>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</si>
  <si>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</si>
  <si>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</si>
  <si>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</si>
  <si>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</si>
  <si>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</si>
  <si>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</si>
  <si>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</si>
  <si>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</si>
  <si>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</si>
  <si>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</si>
  <si>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</si>
  <si>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</si>
  <si>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</si>
  <si>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</si>
  <si>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</si>
  <si>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</si>
  <si>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</si>
  <si>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</si>
  <si>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</si>
  <si>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</si>
  <si>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</si>
  <si>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</si>
  <si>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</si>
  <si>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</si>
  <si>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</si>
  <si>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</si>
  <si>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</si>
  <si>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</si>
  <si>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</si>
  <si>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</si>
  <si>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</si>
  <si>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</si>
  <si>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</si>
  <si>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</si>
  <si>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</si>
  <si>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</si>
  <si>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</si>
  <si>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</si>
  <si>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</si>
  <si>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</si>
  <si>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</si>
  <si>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</si>
  <si>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</si>
  <si>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</si>
  <si>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</si>
  <si>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</si>
  <si>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</si>
  <si>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</si>
  <si>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</si>
  <si>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</si>
  <si>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</si>
  <si>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</si>
  <si>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</si>
  <si>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</si>
  <si>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</si>
  <si>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</si>
  <si>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</si>
  <si>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</si>
  <si>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</si>
  <si>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</si>
  <si>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</si>
  <si>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</si>
  <si>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</si>
  <si>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</si>
  <si>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</si>
  <si>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</si>
  <si>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</si>
  <si>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</si>
  <si>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</si>
  <si>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</si>
  <si>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</si>
  <si>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</si>
  <si>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</si>
  <si>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</si>
  <si>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</si>
  <si>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</si>
  <si>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</si>
  <si>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</si>
  <si>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</si>
  <si>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</si>
  <si>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</si>
  <si>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</si>
  <si>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</si>
  <si>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</si>
  <si>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</si>
  <si>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</si>
  <si>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</si>
  <si>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</si>
  <si>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</si>
  <si>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</si>
  <si>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</si>
  <si>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</si>
  <si>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</si>
  <si>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</si>
  <si>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</si>
  <si>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</si>
  <si>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</si>
  <si>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</si>
  <si>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</si>
  <si>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</si>
  <si>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</si>
  <si>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</si>
  <si>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</si>
  <si>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</si>
  <si>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</si>
  <si>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</si>
  <si>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</si>
  <si>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</si>
  <si>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</si>
  <si>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</si>
  <si>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</si>
  <si>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</si>
  <si>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</si>
  <si>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</si>
  <si>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</si>
  <si>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</si>
  <si>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</si>
  <si>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</si>
  <si>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</si>
  <si>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</si>
  <si>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</si>
  <si>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</si>
  <si>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</si>
  <si>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</si>
  <si>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</si>
  <si>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</si>
  <si>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</si>
  <si>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</si>
  <si>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</si>
  <si>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</si>
  <si>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</si>
  <si>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</si>
  <si>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</si>
  <si>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</si>
  <si>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</si>
  <si>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</si>
  <si>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</si>
  <si>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</si>
  <si>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</si>
  <si>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</si>
  <si>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</si>
  <si>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</si>
  <si>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</si>
  <si>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</si>
  <si>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</si>
  <si>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</si>
  <si>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</si>
  <si>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</si>
  <si>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</si>
  <si>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</si>
  <si>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</si>
  <si>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</si>
  <si>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</si>
  <si>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</si>
  <si>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</si>
  <si>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</si>
  <si>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</si>
  <si>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</si>
  <si>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</si>
  <si>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</si>
  <si>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</si>
  <si>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</si>
  <si>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</si>
  <si>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</si>
  <si>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</si>
  <si>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</si>
  <si>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</si>
  <si>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</si>
  <si>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</si>
  <si>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</si>
  <si>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</si>
  <si>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</si>
  <si>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</si>
  <si>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</si>
  <si>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</si>
  <si>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</si>
  <si>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</si>
  <si>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</si>
  <si>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</si>
  <si>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</si>
  <si>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</si>
  <si>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</si>
  <si>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</si>
  <si>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</si>
  <si>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</si>
  <si>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</si>
  <si>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</si>
  <si>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</si>
  <si>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</si>
  <si>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</si>
  <si>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</si>
  <si>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</si>
  <si>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</si>
  <si>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</si>
  <si>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</si>
  <si>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</si>
  <si>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</si>
  <si>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</si>
  <si>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</si>
  <si>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</si>
  <si>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</si>
  <si>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</si>
  <si>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</si>
  <si>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</si>
  <si>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</si>
  <si>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</si>
  <si>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</si>
  <si>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</si>
  <si>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</si>
  <si>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</si>
  <si>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</si>
  <si>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</si>
  <si>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</si>
  <si>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</si>
  <si>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</si>
  <si>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</si>
  <si>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</si>
  <si>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</si>
  <si>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</si>
  <si>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</si>
  <si>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</si>
  <si>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</si>
  <si>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</si>
  <si>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</si>
  <si>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</si>
  <si>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</si>
  <si>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</si>
  <si>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</si>
  <si>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</si>
  <si>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</si>
  <si>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</si>
  <si>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</si>
  <si>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</si>
  <si>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</si>
  <si>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</si>
  <si>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</si>
  <si>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</si>
  <si>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</si>
  <si>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</si>
  <si>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</si>
  <si>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</si>
  <si>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</si>
  <si>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</si>
  <si>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</si>
  <si>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</si>
  <si>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</si>
  <si>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</si>
  <si>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</si>
  <si>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</si>
  <si>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</si>
  <si>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</si>
  <si>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</si>
  <si>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</si>
  <si>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</si>
  <si>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</si>
  <si>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</si>
  <si>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</si>
  <si>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</si>
  <si>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</si>
  <si>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</si>
  <si>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</si>
  <si>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</si>
  <si>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</si>
  <si>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</si>
  <si>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</si>
  <si>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</si>
  <si>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</si>
  <si>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</si>
  <si>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</si>
  <si>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</si>
  <si>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</si>
  <si>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</si>
  <si>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</si>
  <si>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</si>
  <si>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</si>
  <si>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</si>
  <si>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</si>
  <si>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</si>
  <si>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</si>
  <si>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</si>
  <si>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</si>
  <si>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</si>
  <si>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</si>
  <si>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</si>
  <si>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</si>
  <si>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</si>
  <si>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</si>
  <si>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</si>
  <si>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</si>
  <si>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</si>
  <si>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</si>
  <si>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</si>
  <si>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</si>
  <si>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</si>
  <si>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</si>
  <si>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</si>
  <si>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</si>
  <si>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</si>
  <si>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</si>
  <si>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</si>
  <si>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</si>
  <si>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</si>
  <si>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</si>
  <si>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</si>
  <si>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</si>
  <si>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</si>
  <si>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</si>
  <si>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</si>
  <si>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</si>
  <si>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</si>
  <si>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</si>
  <si>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</si>
  <si>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</si>
  <si>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</si>
  <si>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</si>
  <si>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</si>
  <si>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</si>
  <si>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</si>
  <si>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</si>
  <si>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</si>
  <si>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</si>
  <si>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</si>
  <si>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</si>
  <si>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</si>
  <si>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</si>
  <si>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</si>
  <si>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</si>
  <si>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</si>
  <si>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</si>
  <si>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</si>
  <si>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</si>
  <si>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</si>
  <si>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</si>
  <si>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</si>
  <si>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</si>
  <si>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</si>
  <si>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</si>
  <si>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</si>
  <si>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</si>
  <si>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</si>
  <si>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</si>
  <si>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</si>
  <si>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</si>
  <si>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</si>
  <si>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</si>
  <si>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</si>
  <si>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</si>
  <si>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</si>
  <si>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</si>
  <si>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</si>
  <si>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</si>
  <si>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</si>
  <si>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</si>
  <si>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</si>
  <si>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</si>
  <si>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</si>
  <si>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</si>
  <si>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</si>
  <si>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</si>
  <si>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</si>
  <si>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</si>
  <si>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</si>
  <si>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</si>
  <si>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</si>
  <si>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</si>
  <si>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</si>
  <si>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</si>
  <si>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</si>
  <si>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</si>
  <si>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</si>
  <si>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</si>
  <si>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</si>
  <si>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</si>
  <si>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</si>
  <si>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</si>
  <si>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</si>
  <si>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</si>
  <si>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</si>
  <si>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</si>
  <si>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</si>
  <si>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</si>
  <si>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</si>
  <si>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</si>
  <si>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</si>
  <si>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</si>
  <si>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</si>
  <si>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</si>
  <si>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</si>
  <si>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</si>
  <si>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</si>
  <si>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</si>
  <si>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</si>
  <si>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</si>
  <si>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</si>
  <si>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</si>
  <si>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</si>
  <si>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</si>
  <si>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</si>
  <si>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</si>
  <si>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</si>
  <si>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</si>
  <si>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</si>
  <si>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</si>
  <si>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</si>
  <si>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</si>
  <si>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</si>
  <si>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</si>
  <si>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</si>
  <si>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</si>
  <si>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</si>
  <si>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</si>
  <si>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</si>
  <si>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</si>
  <si>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</si>
  <si>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</si>
  <si>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</si>
  <si>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</si>
  <si>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</si>
  <si>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</si>
  <si>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</si>
  <si>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</si>
  <si>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</si>
  <si>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</si>
  <si>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</si>
  <si>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</si>
  <si>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</si>
  <si>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</si>
  <si>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</si>
  <si>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</si>
  <si>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</si>
  <si>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</si>
  <si>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</si>
  <si>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</si>
  <si>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</si>
  <si>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</si>
  <si>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</si>
  <si>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</si>
  <si>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</si>
  <si>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</si>
  <si>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</si>
  <si>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</si>
  <si>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</si>
  <si>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</si>
  <si>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</si>
  <si>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</si>
  <si>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</si>
  <si>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</si>
  <si>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</si>
  <si>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</si>
  <si>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</si>
  <si>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</si>
  <si>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</si>
  <si>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</si>
  <si>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</si>
  <si>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</si>
  <si>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</si>
  <si>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</si>
  <si>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</si>
  <si>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</si>
  <si>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</si>
  <si>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</si>
  <si>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</si>
  <si>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</si>
  <si>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</si>
  <si>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</si>
  <si>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</si>
  <si>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</si>
  <si>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</si>
  <si>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</si>
  <si>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</si>
  <si>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</si>
  <si>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</si>
  <si>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</si>
  <si>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</si>
  <si>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</si>
  <si>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</si>
  <si>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</si>
  <si>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</si>
  <si>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</si>
  <si>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</si>
  <si>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</si>
  <si>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</si>
  <si>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</si>
  <si>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</si>
  <si>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</si>
  <si>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</si>
  <si>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</si>
  <si>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</si>
  <si>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</si>
  <si>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</si>
  <si>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</si>
  <si>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</si>
  <si>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</si>
  <si>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</si>
  <si>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</si>
  <si>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</si>
  <si>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</si>
  <si>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</si>
  <si>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</si>
  <si>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</si>
  <si>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</si>
  <si>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</si>
  <si>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</si>
  <si>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</si>
  <si>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</si>
  <si>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</si>
  <si>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</si>
  <si>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</si>
  <si>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</si>
  <si>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</si>
  <si>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</si>
  <si>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</si>
  <si>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</si>
  <si>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</si>
  <si>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</si>
  <si>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</si>
  <si>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</si>
  <si>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</si>
  <si>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</si>
  <si>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</si>
  <si>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</si>
  <si>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</si>
  <si>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</si>
  <si>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</si>
  <si>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</si>
  <si>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</si>
  <si>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</si>
  <si>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</si>
  <si>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</si>
  <si>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</si>
  <si>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</si>
  <si>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</si>
  <si>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</si>
  <si>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</si>
  <si>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</si>
  <si>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</si>
  <si>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</si>
  <si>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</si>
  <si>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</si>
  <si>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</si>
  <si>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</si>
  <si>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</si>
  <si>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</si>
  <si>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</si>
  <si>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</si>
  <si>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</si>
  <si>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</si>
  <si>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</si>
  <si>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</si>
  <si>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</si>
  <si>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</si>
  <si>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</si>
  <si>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</si>
  <si>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</si>
  <si>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</si>
  <si>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</si>
  <si>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</si>
  <si>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</si>
  <si>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</si>
  <si>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</si>
  <si>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</si>
  <si>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</si>
  <si>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</si>
  <si>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</si>
  <si>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</si>
  <si>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</si>
  <si>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</si>
  <si>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</si>
  <si>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</si>
  <si>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</si>
  <si>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</si>
  <si>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</si>
  <si>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</si>
  <si>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</si>
  <si>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</si>
  <si>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</si>
  <si>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</si>
  <si>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</si>
  <si>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</si>
  <si>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</si>
  <si>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</si>
  <si>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</si>
  <si>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</si>
  <si>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</si>
  <si>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</si>
  <si>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</si>
  <si>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</si>
  <si>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</si>
  <si>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</si>
  <si>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</si>
  <si>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</si>
  <si>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</si>
  <si>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</si>
  <si>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</si>
  <si>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</si>
  <si>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</si>
  <si>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</si>
  <si>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</si>
  <si>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</si>
  <si>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</si>
  <si>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</si>
  <si>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</si>
  <si>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</si>
  <si>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</si>
  <si>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</si>
  <si>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</si>
  <si>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</si>
  <si>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</si>
  <si>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</si>
  <si>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</si>
  <si>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</si>
  <si>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</si>
  <si>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</si>
  <si>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</si>
  <si>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</si>
  <si>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</si>
  <si>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</si>
  <si>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</si>
  <si>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</si>
  <si>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</si>
  <si>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</si>
  <si>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</si>
  <si>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</si>
  <si>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</si>
  <si>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</si>
  <si>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</si>
  <si>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</si>
  <si>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</si>
  <si>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</si>
  <si>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</si>
  <si>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</si>
  <si>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</si>
  <si>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</si>
  <si>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</si>
  <si>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</si>
  <si>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</si>
  <si>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</si>
  <si>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</si>
  <si>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</si>
  <si>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</si>
  <si>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</si>
  <si>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</si>
  <si>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</si>
  <si>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</si>
  <si>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</si>
  <si>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</si>
  <si>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</si>
  <si>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</si>
  <si>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</si>
  <si>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</si>
  <si>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</si>
  <si>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</si>
  <si>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</si>
  <si>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</si>
  <si>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</si>
  <si>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</si>
  <si>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</si>
  <si>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</si>
  <si>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</si>
  <si>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</si>
  <si>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</si>
  <si>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</si>
  <si>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</si>
  <si>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</si>
  <si>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</si>
  <si>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</si>
  <si>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</si>
  <si>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</si>
  <si>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</si>
  <si>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</si>
  <si>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</si>
  <si>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</si>
  <si>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</si>
  <si>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</si>
  <si>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</si>
  <si>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</si>
  <si>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</si>
  <si>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</si>
  <si>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</si>
  <si>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</si>
  <si>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</si>
  <si>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</si>
  <si>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</si>
  <si>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</si>
  <si>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</si>
  <si>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</si>
  <si>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</si>
  <si>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</si>
  <si>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</si>
  <si>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</si>
  <si>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</si>
  <si>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</si>
  <si>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</si>
  <si>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</si>
  <si>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</si>
  <si>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</si>
  <si>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</si>
  <si>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</si>
  <si>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</si>
  <si>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</si>
  <si>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</si>
  <si>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</si>
  <si>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</si>
  <si>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</si>
  <si>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</si>
  <si>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</si>
  <si>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</si>
  <si>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</si>
  <si>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</si>
  <si>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</si>
  <si>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</si>
  <si>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</si>
  <si>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</si>
  <si>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</si>
  <si>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</si>
  <si>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</si>
  <si>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</si>
  <si>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</si>
  <si>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</si>
  <si>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</si>
  <si>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</si>
  <si>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</si>
  <si>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</si>
  <si>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</si>
  <si>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</si>
  <si>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</si>
  <si>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</si>
  <si>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</si>
  <si>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</si>
  <si>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</si>
  <si>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</si>
  <si>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</si>
  <si>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</si>
  <si>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</si>
  <si>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</si>
  <si>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</si>
  <si>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</si>
  <si>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</si>
  <si>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</si>
  <si>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</si>
  <si>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</si>
  <si>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</si>
  <si>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</si>
  <si>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</si>
  <si>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</si>
  <si>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</si>
  <si>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</si>
  <si>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</si>
  <si>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</si>
  <si>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</si>
  <si>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</si>
  <si>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</si>
  <si>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</si>
  <si>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</si>
  <si>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</si>
  <si>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</si>
  <si>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</si>
  <si>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</si>
  <si>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</si>
  <si>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</si>
  <si>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</si>
  <si>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</si>
  <si>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</si>
  <si>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</si>
  <si>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</si>
  <si>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</si>
  <si>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</si>
  <si>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</si>
  <si>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</si>
  <si>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</si>
  <si>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</si>
  <si>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</si>
  <si>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</si>
  <si>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</si>
  <si>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</si>
  <si>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</si>
  <si>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</si>
  <si>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</si>
  <si>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</si>
  <si>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</si>
  <si>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</si>
  <si>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</si>
  <si>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</si>
  <si>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</si>
  <si>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</si>
  <si>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</si>
  <si>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</si>
  <si>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</si>
  <si>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</si>
  <si>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</si>
  <si>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</si>
  <si>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</si>
  <si>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</si>
  <si>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</si>
  <si>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</si>
  <si>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</si>
  <si>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</si>
  <si>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</si>
  <si>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</si>
  <si>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</si>
  <si>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</si>
  <si>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</si>
  <si>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</si>
  <si>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</si>
  <si>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</si>
  <si>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</si>
  <si>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</si>
  <si>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</si>
  <si>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</si>
  <si>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</si>
  <si>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</si>
  <si>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</si>
  <si>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</si>
  <si>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</si>
  <si>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</si>
  <si>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</si>
  <si>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</si>
  <si>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</si>
  <si>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</si>
  <si>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</si>
  <si>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</si>
  <si>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</si>
  <si>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</si>
  <si>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</si>
  <si>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</si>
  <si>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</si>
  <si>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</si>
  <si>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</si>
  <si>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</si>
  <si>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</si>
  <si>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</si>
  <si>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</si>
  <si>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</si>
  <si>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</si>
  <si>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</si>
  <si>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</si>
  <si>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</si>
  <si>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</si>
  <si>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</si>
  <si>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</si>
  <si>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</si>
  <si>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</si>
  <si>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</si>
  <si>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</si>
  <si>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</si>
  <si>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</si>
  <si>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</si>
  <si>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</si>
  <si>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</si>
  <si>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</si>
  <si>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</si>
  <si>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</si>
  <si>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</si>
  <si>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</si>
  <si>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</si>
  <si>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</si>
  <si>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</si>
  <si>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</si>
  <si>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</si>
  <si>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</si>
  <si>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</si>
  <si>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</si>
  <si>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</si>
  <si>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</si>
  <si>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</si>
  <si>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</si>
  <si>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</si>
  <si>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</si>
  <si>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</si>
  <si>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</si>
  <si>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</si>
  <si>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</si>
  <si>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</si>
  <si>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</si>
  <si>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</si>
  <si>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</si>
  <si>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</si>
  <si>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</si>
  <si>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</si>
  <si>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</si>
  <si>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</si>
  <si>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</si>
  <si>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</si>
  <si>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</si>
  <si>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</si>
  <si>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</si>
  <si>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</si>
  <si>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</si>
  <si>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</si>
  <si>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</si>
  <si>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</si>
  <si>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</si>
  <si>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</si>
  <si>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</si>
  <si>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</si>
  <si>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</si>
  <si>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</si>
  <si>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</si>
  <si>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</si>
  <si>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</si>
  <si>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</si>
  <si>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</si>
  <si>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</si>
  <si>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</si>
  <si>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</si>
  <si>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</si>
  <si>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</si>
  <si>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</si>
  <si>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</si>
  <si>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</si>
  <si>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</si>
  <si>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</si>
  <si>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</si>
  <si>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</si>
  <si>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</si>
  <si>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</si>
  <si>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</si>
  <si>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</si>
  <si>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</si>
  <si>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</si>
  <si>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</si>
  <si>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</si>
  <si>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</si>
  <si>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</si>
  <si>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</si>
  <si>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</si>
  <si>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</si>
  <si>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</si>
  <si>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</si>
  <si>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</si>
  <si>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</si>
  <si>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</si>
  <si>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</si>
  <si>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</si>
  <si>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</si>
  <si>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</si>
  <si>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</si>
  <si>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</si>
  <si>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</si>
  <si>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</si>
  <si>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</si>
  <si>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</si>
  <si>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</si>
  <si>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</si>
  <si>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</si>
  <si>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</si>
  <si>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</si>
  <si>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</si>
  <si>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</si>
  <si>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</si>
  <si>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</si>
  <si>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</si>
  <si>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</si>
  <si>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</si>
  <si>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</si>
  <si>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</si>
  <si>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</si>
  <si>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</si>
  <si>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</si>
  <si>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</si>
  <si>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</si>
  <si>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</si>
  <si>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</si>
  <si>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</si>
  <si>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</si>
  <si>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</si>
  <si>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</si>
  <si>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</si>
  <si>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</si>
  <si>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</si>
  <si>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</si>
  <si>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</si>
  <si>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</si>
  <si>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</si>
  <si>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</si>
  <si>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</si>
  <si>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</si>
  <si>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</si>
  <si>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</si>
  <si>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</si>
  <si>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</si>
  <si>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</si>
  <si>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</si>
  <si>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</si>
  <si>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</si>
  <si>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</si>
  <si>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</si>
  <si>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</si>
  <si>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</si>
  <si>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</si>
  <si>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</si>
  <si>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</si>
  <si>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</si>
  <si>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</si>
  <si>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</si>
  <si>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</si>
  <si>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</si>
  <si>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</si>
  <si>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</si>
  <si>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</si>
  <si>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</si>
  <si>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</si>
  <si>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</si>
  <si>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</si>
  <si>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</si>
  <si>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</si>
  <si>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</si>
  <si>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</si>
  <si>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</si>
  <si>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</si>
  <si>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</si>
  <si>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</si>
  <si>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</si>
  <si>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</si>
  <si>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</si>
  <si>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</si>
  <si>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</si>
  <si>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</si>
  <si>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</si>
  <si>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</si>
  <si>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</si>
  <si>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</si>
  <si>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</si>
  <si>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</si>
  <si>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</si>
  <si>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</si>
  <si>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</si>
  <si>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</si>
  <si>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</si>
  <si>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</si>
  <si>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</si>
  <si>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</si>
  <si>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</si>
  <si>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</si>
  <si>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</si>
  <si>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</si>
  <si>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</si>
  <si>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</si>
  <si>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</si>
  <si>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</si>
  <si>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</si>
  <si>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</si>
  <si>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</si>
  <si>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</si>
  <si>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</si>
  <si>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</si>
  <si>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</si>
  <si>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</si>
  <si>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</si>
  <si>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</si>
  <si>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</si>
  <si>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</si>
  <si>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</si>
  <si>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</si>
  <si>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</si>
  <si>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</si>
  <si>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</si>
  <si>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</si>
  <si>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</si>
  <si>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</si>
  <si>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</si>
  <si>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</si>
  <si>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</si>
  <si>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</si>
  <si>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</si>
  <si>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</si>
  <si>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</si>
  <si>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</si>
  <si>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</si>
  <si>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</si>
  <si>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</si>
  <si>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</si>
  <si>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</si>
  <si>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</si>
  <si>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</si>
  <si>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</si>
  <si>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</si>
  <si>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</si>
  <si>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</si>
  <si>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</si>
  <si>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</si>
  <si>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</si>
  <si>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</si>
  <si>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</si>
  <si>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</si>
  <si>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</si>
  <si>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</si>
  <si>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</si>
  <si>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</si>
  <si>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</si>
  <si>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</si>
  <si>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</si>
  <si>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</si>
  <si>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</si>
  <si>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</si>
  <si>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</si>
  <si>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</si>
  <si>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</si>
  <si>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</si>
  <si>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</si>
  <si>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</si>
  <si>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</si>
  <si>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</si>
  <si>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</si>
  <si>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</si>
  <si>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</si>
  <si>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</si>
  <si>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</si>
  <si>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</si>
  <si>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</si>
  <si>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</si>
  <si>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</si>
  <si>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</si>
  <si>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</si>
  <si>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</si>
  <si>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</si>
  <si>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</si>
  <si>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</si>
  <si>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</si>
  <si>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</si>
  <si>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</si>
  <si>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</si>
  <si>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</si>
  <si>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</si>
  <si>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</si>
  <si>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</si>
  <si>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</si>
  <si>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</si>
  <si>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</si>
  <si>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</si>
  <si>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</si>
  <si>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</si>
  <si>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</si>
  <si>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</si>
  <si>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</si>
  <si>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</si>
  <si>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</si>
  <si>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</si>
  <si>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</si>
  <si>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</si>
  <si>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</si>
  <si>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</si>
  <si>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</si>
  <si>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</si>
  <si>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</si>
  <si>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</si>
  <si>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</si>
  <si>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</si>
  <si>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</si>
  <si>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</si>
  <si>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</si>
  <si>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</si>
  <si>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</si>
  <si>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</si>
  <si>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</si>
  <si>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</si>
  <si>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</si>
  <si>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</si>
  <si>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</si>
  <si>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</si>
  <si>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</si>
  <si>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</si>
  <si>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</si>
  <si>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</si>
  <si>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</si>
  <si>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</si>
  <si>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</si>
  <si>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</si>
  <si>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</si>
  <si>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</si>
  <si>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</si>
  <si>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</si>
  <si>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</si>
  <si>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</si>
  <si>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</si>
  <si>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</si>
  <si>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</si>
  <si>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</si>
  <si>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</si>
  <si>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</si>
  <si>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</si>
  <si>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</si>
  <si>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</si>
  <si>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</si>
  <si>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</si>
  <si>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</si>
  <si>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</si>
  <si>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</si>
  <si>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</si>
  <si>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</si>
  <si>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</si>
  <si>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</si>
  <si>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</si>
  <si>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</si>
  <si>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</si>
  <si>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</si>
  <si>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</si>
  <si>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</si>
  <si>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</si>
  <si>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</si>
  <si>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</si>
  <si>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</si>
  <si>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</si>
  <si>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</si>
  <si>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</si>
  <si>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</si>
  <si>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</si>
  <si>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</si>
  <si>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</si>
  <si>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</si>
  <si>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</si>
  <si>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</si>
  <si>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</si>
  <si>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</si>
  <si>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</si>
  <si>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</si>
  <si>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</si>
  <si>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</si>
  <si>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</si>
  <si>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</si>
  <si>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</si>
  <si>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</si>
  <si>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</si>
  <si>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</si>
  <si>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</si>
  <si>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</si>
  <si>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</si>
  <si>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</si>
  <si>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</si>
  <si>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</si>
  <si>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</si>
  <si>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</si>
  <si>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</si>
  <si>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</si>
  <si>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</si>
  <si>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</si>
  <si>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</si>
  <si>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</si>
  <si>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</si>
  <si>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</si>
  <si>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</si>
  <si>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</si>
  <si>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</si>
  <si>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</si>
  <si>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</si>
  <si>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</si>
  <si>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</si>
  <si>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</si>
  <si>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</si>
  <si>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</si>
  <si>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</si>
  <si>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</si>
  <si>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</si>
  <si>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</si>
  <si>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</si>
  <si>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</si>
  <si>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</si>
  <si>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</si>
  <si>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</si>
  <si>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</si>
  <si>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</si>
  <si>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</si>
  <si>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</si>
  <si>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</si>
  <si>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</si>
  <si>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</si>
  <si>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</si>
  <si>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</si>
  <si>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</si>
  <si>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</si>
  <si>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</si>
  <si>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</si>
  <si>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</si>
  <si>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</si>
  <si>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</si>
  <si>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</si>
  <si>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</si>
  <si>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</si>
  <si>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</si>
  <si>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</si>
  <si>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</si>
  <si>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</si>
  <si>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</si>
  <si>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</si>
  <si>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</si>
  <si>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</si>
  <si>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</si>
  <si>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</si>
  <si>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</si>
  <si>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</si>
  <si>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</si>
  <si>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</si>
  <si>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</si>
  <si>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</si>
  <si>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</si>
  <si>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</si>
  <si>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</si>
  <si>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</si>
  <si>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</si>
  <si>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</si>
  <si>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</si>
  <si>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</si>
  <si>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</si>
  <si>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</si>
  <si>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</si>
  <si>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</si>
  <si>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</si>
  <si>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</si>
  <si>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</si>
  <si>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</si>
  <si>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</si>
  <si>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</si>
  <si>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</si>
  <si>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</si>
  <si>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</si>
  <si>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</si>
  <si>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</si>
  <si>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</si>
  <si>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</si>
  <si>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</si>
  <si>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</si>
  <si>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</si>
  <si>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</si>
  <si>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</si>
  <si>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</si>
  <si>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</si>
  <si>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</si>
  <si>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</si>
  <si>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</si>
  <si>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</si>
  <si>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</si>
  <si>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</si>
  <si>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</si>
  <si>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</si>
  <si>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</si>
  <si>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</si>
  <si>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</si>
  <si>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</si>
  <si>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</si>
  <si>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</si>
  <si>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</si>
  <si>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</si>
  <si>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</si>
  <si>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</si>
  <si>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</si>
  <si>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</si>
  <si>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</si>
  <si>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</si>
  <si>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</si>
  <si>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</si>
  <si>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</si>
  <si>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</si>
  <si>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</si>
  <si>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</si>
  <si>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</si>
  <si>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</si>
  <si>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</si>
  <si>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</si>
  <si>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</si>
  <si>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</si>
  <si>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</si>
  <si>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</si>
  <si>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</si>
  <si>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</si>
  <si>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</si>
  <si>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</si>
  <si>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</si>
  <si>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</si>
  <si>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</si>
  <si>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</si>
  <si>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</si>
  <si>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</si>
  <si>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</si>
  <si>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</si>
  <si>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</si>
  <si>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</si>
  <si>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</si>
  <si>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</si>
  <si>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</si>
  <si>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</si>
  <si>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</si>
  <si>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</si>
  <si>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</si>
  <si>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</si>
  <si>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</si>
  <si>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</si>
  <si>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</si>
  <si>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</si>
  <si>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</si>
  <si>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</si>
  <si>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</si>
  <si>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</si>
  <si>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</si>
  <si>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</si>
  <si>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</si>
  <si>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</si>
  <si>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</si>
  <si>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</si>
  <si>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</si>
  <si>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</si>
  <si>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</si>
  <si>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</si>
  <si>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</si>
  <si>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</si>
  <si>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</si>
  <si>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</si>
  <si>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</si>
  <si>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</si>
  <si>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</si>
  <si>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</si>
  <si>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</si>
  <si>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</si>
  <si>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</si>
  <si>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</si>
  <si>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</si>
  <si>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</si>
  <si>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</si>
  <si>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</si>
  <si>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</si>
  <si>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</si>
  <si>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</si>
  <si>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</si>
  <si>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</si>
  <si>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</si>
  <si>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</si>
  <si>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</si>
  <si>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</si>
  <si>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</si>
  <si>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</si>
  <si>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</si>
  <si>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</si>
  <si>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</si>
  <si>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</si>
  <si>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</si>
  <si>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</si>
  <si>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</si>
  <si>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</si>
  <si>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</si>
  <si>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</si>
  <si>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</si>
  <si>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</si>
  <si>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</si>
  <si>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</si>
  <si>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</si>
  <si>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</si>
  <si>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</si>
  <si>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</si>
  <si>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</si>
  <si>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</si>
  <si>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</si>
  <si>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</si>
  <si>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</si>
  <si>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</si>
  <si>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</si>
  <si>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</si>
  <si>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</si>
  <si>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</si>
  <si>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</si>
  <si>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</si>
  <si>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</si>
  <si>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</si>
  <si>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</si>
  <si>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</si>
  <si>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</si>
  <si>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</si>
  <si>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</si>
  <si>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</si>
  <si>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</si>
  <si>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</si>
  <si>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</si>
  <si>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</si>
  <si>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</si>
  <si>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</si>
  <si>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</si>
  <si>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</si>
  <si>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</si>
  <si>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</si>
  <si>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</si>
  <si>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</si>
  <si>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</si>
  <si>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</si>
  <si>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</si>
  <si>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</si>
  <si>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</si>
  <si>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</si>
  <si>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</si>
  <si>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</si>
  <si>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</si>
  <si>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</si>
  <si>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</si>
  <si>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</si>
  <si>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</si>
  <si>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</si>
  <si>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</si>
  <si>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</si>
  <si>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</si>
  <si>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</si>
  <si>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</si>
  <si>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</si>
  <si>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</si>
  <si>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</si>
  <si>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</si>
  <si>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</si>
  <si>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</si>
  <si>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</si>
  <si>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</si>
  <si>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</si>
  <si>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</si>
  <si>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</si>
  <si>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</si>
  <si>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</si>
  <si>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</si>
  <si>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</si>
  <si>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</si>
  <si>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</si>
  <si>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</si>
  <si>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</si>
  <si>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</si>
  <si>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</si>
  <si>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</si>
  <si>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</si>
  <si>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</si>
  <si>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</si>
  <si>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</si>
  <si>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</si>
  <si>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</si>
  <si>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</si>
  <si>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</si>
  <si>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</si>
  <si>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</si>
  <si>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</si>
  <si>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</si>
  <si>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</si>
  <si>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</si>
  <si>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</si>
  <si>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</si>
  <si>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</si>
  <si>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</si>
  <si>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</si>
  <si>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</si>
  <si>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</si>
  <si>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</si>
  <si>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</si>
  <si>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</si>
  <si>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</si>
  <si>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</si>
  <si>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</si>
  <si>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</si>
  <si>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</si>
  <si>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</si>
  <si>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</si>
  <si>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</si>
  <si>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</si>
  <si>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</si>
  <si>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</si>
  <si>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</si>
  <si>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</si>
  <si>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</si>
  <si>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</si>
  <si>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</si>
  <si>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</si>
  <si>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</si>
  <si>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</si>
  <si>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</si>
  <si>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</si>
  <si>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</si>
  <si>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</si>
  <si>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</si>
  <si>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</si>
  <si>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</si>
  <si>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</si>
  <si>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</si>
  <si>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</si>
  <si>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</si>
  <si>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</si>
  <si>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</si>
  <si>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</si>
  <si>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</si>
  <si>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</si>
  <si>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</si>
  <si>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</si>
  <si>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</si>
  <si>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</si>
  <si>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</si>
  <si>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</si>
  <si>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</si>
  <si>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</si>
  <si>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</si>
  <si>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</si>
  <si>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</si>
  <si>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</si>
  <si>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</si>
  <si>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</si>
  <si>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</si>
  <si>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</si>
  <si>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</si>
  <si>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</si>
  <si>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</si>
  <si>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</si>
  <si>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</si>
  <si>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</si>
  <si>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</si>
  <si>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</si>
  <si>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</si>
  <si>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</si>
  <si>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</si>
  <si>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</si>
  <si>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</si>
  <si>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</si>
  <si>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</si>
  <si>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</si>
  <si>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</si>
  <si>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</si>
  <si>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</si>
  <si>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</si>
  <si>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</si>
  <si>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</si>
  <si>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</si>
  <si>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</si>
  <si>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</si>
  <si>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</si>
  <si>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</si>
  <si>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</si>
  <si>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</si>
  <si>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</si>
  <si>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</si>
  <si>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</si>
  <si>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</si>
  <si>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</si>
  <si>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</si>
  <si>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</si>
  <si>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</si>
  <si>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</si>
  <si>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</si>
  <si>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</si>
  <si>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</si>
  <si>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</si>
  <si>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</si>
  <si>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</si>
  <si>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</si>
  <si>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</si>
  <si>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</si>
  <si>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</si>
  <si>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</si>
  <si>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</si>
  <si>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</si>
  <si>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</si>
  <si>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</si>
  <si>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</si>
  <si>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</si>
  <si>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</si>
  <si>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</si>
  <si>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</si>
  <si>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</si>
  <si>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</si>
  <si>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</si>
  <si>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</si>
  <si>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</si>
  <si>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</si>
  <si>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</si>
  <si>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</si>
  <si>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</si>
  <si>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</si>
  <si>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</si>
  <si>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</si>
  <si>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</si>
  <si>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</si>
  <si>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</si>
  <si>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</si>
  <si>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</si>
  <si>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</si>
  <si>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</si>
  <si>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</si>
  <si>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</si>
  <si>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</si>
  <si>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</si>
  <si>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</si>
  <si>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</si>
  <si>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</si>
  <si>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</si>
  <si>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</si>
  <si>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</si>
  <si>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</si>
  <si>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</si>
  <si>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</si>
  <si>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</si>
  <si>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</si>
  <si>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</si>
  <si>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</si>
  <si>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</si>
  <si>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</si>
  <si>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</si>
  <si>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</si>
  <si>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</si>
  <si>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</si>
  <si>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</si>
  <si>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</si>
  <si>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</si>
  <si>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</si>
  <si>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</si>
  <si>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</si>
  <si>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</si>
  <si>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</si>
  <si>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</si>
  <si>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</si>
  <si>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</si>
  <si>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</si>
  <si>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</si>
  <si>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</si>
  <si>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</si>
  <si>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</si>
  <si>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</si>
  <si>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</si>
  <si>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</si>
  <si>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</si>
  <si>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</si>
  <si>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</si>
  <si>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</si>
  <si>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</si>
  <si>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</si>
  <si>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</si>
  <si>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</si>
  <si>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</si>
  <si>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</si>
  <si>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</si>
  <si>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</si>
  <si>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</si>
  <si>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</si>
  <si>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</si>
  <si>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</si>
  <si>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</si>
  <si>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</si>
  <si>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</si>
  <si>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</si>
  <si>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</si>
  <si>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</si>
  <si>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</si>
  <si>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</si>
  <si>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</si>
  <si>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</si>
  <si>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</si>
  <si>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</si>
  <si>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</si>
  <si>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</si>
  <si>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</si>
  <si>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</si>
  <si>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</si>
  <si>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</si>
  <si>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</si>
  <si>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</si>
  <si>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</si>
  <si>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</si>
  <si>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</si>
  <si>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</si>
  <si>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</si>
  <si>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</si>
  <si>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</si>
  <si>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</si>
  <si>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</si>
  <si>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</si>
  <si>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</si>
  <si>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</si>
  <si>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</si>
  <si>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</si>
  <si>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</si>
  <si>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</si>
  <si>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</si>
  <si>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</si>
  <si>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</si>
  <si>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</si>
  <si>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</si>
  <si>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</si>
  <si>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</si>
  <si>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</si>
  <si>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</si>
  <si>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</si>
  <si>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</si>
  <si>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</si>
  <si>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</si>
  <si>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</si>
  <si>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</si>
  <si>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</si>
  <si>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</si>
  <si>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</si>
  <si>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</si>
  <si>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</si>
  <si>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</si>
  <si>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</si>
  <si>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</si>
  <si>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</si>
  <si>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</si>
  <si>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</si>
  <si>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</si>
  <si>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</si>
  <si>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</si>
  <si>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</si>
  <si>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</si>
  <si>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</si>
  <si>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</si>
  <si>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</si>
  <si>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</si>
  <si>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</si>
  <si>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</si>
  <si>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</si>
  <si>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</si>
  <si>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</si>
  <si>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</si>
  <si>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</si>
  <si>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</si>
  <si>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</si>
  <si>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</si>
  <si>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</si>
  <si>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</si>
  <si>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</si>
  <si>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</si>
  <si>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</si>
  <si>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</si>
  <si>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</si>
  <si>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</si>
  <si>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</si>
  <si>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</si>
  <si>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</si>
  <si>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</si>
  <si>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</si>
  <si>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</si>
  <si>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</si>
  <si>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</si>
  <si>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</si>
  <si>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</si>
  <si>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</si>
  <si>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</si>
  <si>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</si>
  <si>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</si>
  <si>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</si>
  <si>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</si>
  <si>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</si>
  <si>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</si>
  <si>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</si>
  <si>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</si>
  <si>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</si>
  <si>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</si>
  <si>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</si>
  <si>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</si>
  <si>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</si>
  <si>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</si>
  <si>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</si>
  <si>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</si>
  <si>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</si>
  <si>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</si>
  <si>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</si>
  <si>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</si>
  <si>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</si>
  <si>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</si>
  <si>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</si>
  <si>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</si>
  <si>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</si>
  <si>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</si>
  <si>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</si>
  <si>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</si>
  <si>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</si>
  <si>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</si>
  <si>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</si>
  <si>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</si>
  <si>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</si>
  <si>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</si>
  <si>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</si>
  <si>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</si>
  <si>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</si>
  <si>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</si>
  <si>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</si>
  <si>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</si>
  <si>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</si>
  <si>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</si>
  <si>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</si>
  <si>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</si>
  <si>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</si>
  <si>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</si>
  <si>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</si>
  <si>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</si>
  <si>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</si>
  <si>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</si>
  <si>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</si>
  <si>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</si>
  <si>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</si>
  <si>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</si>
  <si>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</si>
  <si>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</si>
  <si>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</si>
  <si>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</si>
  <si>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</si>
  <si>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</si>
  <si>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</si>
  <si>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</si>
  <si>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</si>
  <si>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</si>
  <si>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</si>
  <si>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</si>
  <si>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</si>
  <si>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</si>
  <si>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</si>
  <si>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</si>
  <si>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</si>
  <si>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</si>
  <si>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</si>
  <si>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</si>
  <si>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</si>
  <si>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</si>
  <si>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</si>
  <si>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</si>
  <si>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</si>
  <si>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</si>
  <si>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</si>
  <si>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</si>
  <si>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</si>
  <si>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</si>
  <si>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</si>
  <si>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</si>
  <si>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</si>
  <si>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</si>
  <si>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</si>
  <si>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</si>
  <si>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</si>
  <si>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</si>
  <si>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</si>
  <si>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</si>
  <si>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</si>
  <si>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</si>
  <si>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</si>
  <si>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</si>
  <si>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</si>
  <si>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</si>
  <si>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</si>
  <si>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</si>
  <si>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</si>
  <si>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</si>
  <si>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</si>
  <si>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</si>
  <si>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</si>
  <si>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</si>
  <si>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</si>
  <si>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</si>
  <si>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</si>
  <si>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</si>
  <si>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</si>
  <si>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</si>
  <si>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</si>
  <si>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</si>
  <si>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</si>
  <si>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</si>
  <si>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</si>
  <si>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</si>
  <si>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</si>
  <si>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</si>
  <si>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</si>
  <si>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</si>
  <si>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</si>
  <si>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</si>
  <si>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</si>
  <si>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</si>
  <si>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</si>
  <si>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</si>
  <si>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</si>
  <si>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</si>
  <si>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</si>
  <si>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</si>
  <si>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</si>
  <si>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</si>
  <si>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</si>
  <si>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</si>
  <si>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</si>
  <si>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</si>
  <si>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</si>
  <si>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</si>
  <si>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</si>
  <si>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</si>
  <si>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</si>
  <si>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</si>
  <si>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</si>
  <si>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</si>
  <si>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</si>
  <si>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</si>
  <si>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</si>
  <si>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</si>
  <si>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</si>
  <si>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</si>
  <si>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</si>
  <si>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</si>
  <si>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</si>
  <si>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</si>
  <si>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</si>
  <si>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</si>
  <si>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</si>
  <si>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</si>
  <si>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</si>
  <si>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</si>
  <si>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</si>
  <si>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</si>
  <si>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</si>
  <si>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</si>
  <si>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</si>
  <si>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</si>
  <si>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</si>
  <si>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</si>
  <si>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</si>
  <si>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</si>
  <si>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</si>
  <si>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</si>
  <si>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</si>
  <si>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</si>
  <si>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</si>
  <si>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</si>
  <si>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</si>
  <si>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</si>
  <si>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</si>
  <si>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</si>
  <si>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</si>
  <si>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</si>
  <si>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</si>
  <si>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</si>
  <si>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</si>
  <si>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</si>
  <si>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</si>
  <si>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</si>
  <si>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</si>
  <si>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</si>
  <si>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</si>
  <si>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</si>
  <si>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</si>
  <si>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</si>
  <si>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</si>
  <si>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</si>
  <si>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</si>
  <si>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</si>
  <si>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</si>
  <si>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</si>
  <si>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</si>
  <si>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</si>
  <si>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</si>
  <si>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</si>
  <si>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</si>
  <si>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</si>
  <si>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</si>
  <si>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</si>
  <si>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</si>
  <si>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</si>
  <si>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</si>
  <si>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</si>
  <si>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</si>
  <si>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</si>
  <si>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</si>
  <si>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</si>
  <si>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</si>
  <si>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</si>
  <si>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</si>
  <si>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</si>
  <si>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</si>
  <si>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</si>
  <si>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</si>
  <si>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</si>
  <si>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</si>
  <si>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</si>
  <si>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</si>
  <si>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</si>
  <si>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</si>
  <si>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</si>
  <si>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</si>
  <si>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</si>
  <si>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</si>
  <si>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</si>
  <si>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</si>
  <si>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</si>
  <si>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</si>
  <si>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</si>
  <si>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</si>
  <si>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</si>
  <si>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</si>
  <si>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</si>
  <si>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</si>
  <si>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</si>
  <si>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</si>
  <si>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</si>
  <si>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</si>
  <si>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</si>
  <si>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</si>
  <si>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</si>
  <si>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</si>
  <si>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</si>
  <si>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</si>
  <si>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</si>
  <si>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</si>
  <si>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</si>
  <si>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</si>
  <si>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</si>
  <si>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</si>
  <si>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</si>
  <si>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</si>
  <si>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</si>
  <si>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</si>
  <si>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</si>
  <si>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</si>
  <si>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</si>
  <si>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</si>
  <si>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</si>
  <si>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</si>
  <si>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</si>
  <si>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</si>
  <si>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</si>
  <si>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</si>
  <si>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</si>
  <si>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</si>
  <si>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</si>
  <si>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</si>
  <si>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</si>
  <si>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</si>
  <si>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</si>
  <si>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</si>
  <si>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</si>
  <si>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</si>
  <si>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</si>
  <si>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</si>
  <si>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</si>
  <si>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</si>
  <si>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</si>
  <si>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</si>
  <si>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</si>
  <si>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</si>
  <si>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</si>
  <si>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</si>
  <si>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</si>
  <si>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</si>
  <si>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</si>
  <si>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</si>
  <si>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</si>
  <si>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</si>
  <si>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</si>
  <si>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</si>
  <si>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</si>
  <si>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</si>
  <si>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</si>
  <si>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</si>
  <si>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</si>
  <si>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</si>
  <si>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</si>
  <si>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</si>
  <si>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</si>
  <si>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</si>
  <si>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</si>
  <si>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</si>
  <si>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</si>
  <si>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</si>
  <si>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</si>
  <si>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</si>
  <si>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</si>
  <si>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</si>
  <si>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</si>
  <si>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</si>
  <si>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</si>
  <si>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</si>
  <si>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</si>
  <si>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</si>
  <si>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</si>
  <si>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</si>
  <si>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</si>
  <si>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</si>
  <si>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</si>
  <si>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</si>
  <si>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</si>
  <si>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</si>
  <si>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</si>
  <si>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</si>
  <si>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</si>
  <si>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</si>
  <si>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</si>
  <si>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</si>
  <si>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</si>
  <si>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</si>
  <si>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</si>
  <si>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</si>
  <si>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</si>
  <si>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</si>
  <si>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</si>
  <si>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</si>
  <si>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</si>
  <si>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</si>
  <si>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</si>
  <si>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</si>
  <si>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</si>
  <si>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</si>
  <si>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</si>
  <si>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</si>
  <si>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</si>
  <si>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</si>
  <si>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</si>
  <si>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</si>
  <si>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</si>
  <si>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</si>
  <si>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</si>
  <si>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</si>
  <si>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</si>
  <si>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</si>
  <si>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</si>
  <si>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</si>
  <si>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</si>
  <si>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</si>
  <si>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</si>
  <si>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</si>
  <si>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</si>
  <si>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</si>
  <si>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</si>
  <si>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</si>
  <si>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</si>
  <si>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</si>
  <si>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</si>
  <si>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</si>
  <si>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</si>
  <si>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</si>
  <si>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</si>
  <si>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</si>
  <si>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</si>
  <si>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</si>
  <si>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</si>
  <si>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</si>
  <si>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</si>
  <si>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</si>
  <si>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</si>
  <si>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</si>
  <si>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</si>
  <si>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</si>
  <si>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</si>
  <si>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</si>
  <si>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</si>
  <si>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</si>
  <si>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</si>
  <si>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</si>
  <si>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</si>
  <si>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</si>
  <si>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</si>
  <si>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</si>
  <si>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</si>
  <si>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</si>
  <si>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</si>
  <si>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</si>
  <si>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</si>
  <si>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</si>
  <si>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</si>
  <si>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</si>
  <si>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</si>
  <si>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</si>
  <si>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</si>
  <si>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</si>
  <si>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</si>
  <si>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</si>
  <si>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</si>
  <si>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</si>
  <si>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</si>
  <si>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</si>
  <si>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</si>
  <si>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</si>
  <si>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</si>
  <si>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</si>
  <si>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</si>
  <si>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</si>
  <si>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</si>
  <si>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</si>
  <si>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</si>
  <si>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</si>
  <si>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</si>
  <si>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</si>
  <si>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</si>
  <si>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</si>
  <si>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</si>
  <si>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</si>
  <si>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</si>
  <si>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</si>
  <si>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</si>
  <si>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</si>
  <si>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</si>
  <si>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</si>
  <si>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</si>
  <si>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</si>
  <si>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</si>
  <si>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</si>
  <si>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</si>
  <si>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</si>
  <si>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</si>
  <si>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</si>
  <si>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</si>
  <si>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</si>
  <si>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</si>
  <si>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</si>
  <si>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</si>
  <si>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</si>
  <si>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</si>
  <si>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</si>
  <si>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</si>
  <si>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</si>
  <si>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</si>
  <si>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</si>
  <si>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</si>
  <si>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</si>
  <si>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</si>
  <si>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</si>
  <si>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</si>
  <si>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</si>
  <si>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</si>
  <si>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</si>
  <si>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</si>
  <si>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</si>
  <si>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</si>
  <si>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</si>
  <si>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</si>
  <si>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</si>
  <si>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</si>
  <si>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</si>
  <si>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</si>
  <si>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</si>
  <si>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</si>
  <si>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</si>
  <si>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</si>
  <si>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</si>
  <si>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</si>
  <si>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</si>
  <si>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</si>
  <si>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</si>
  <si>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</si>
  <si>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</si>
  <si>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</si>
  <si>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</si>
  <si>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</si>
  <si>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</si>
  <si>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</si>
  <si>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</si>
  <si>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</si>
  <si>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</si>
  <si>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</si>
  <si>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</si>
  <si>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</si>
  <si>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</si>
  <si>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</si>
  <si>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</si>
  <si>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</si>
  <si>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</si>
  <si>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</si>
  <si>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</si>
  <si>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</si>
  <si>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</si>
  <si>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</si>
  <si>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</si>
  <si>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</si>
  <si>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</si>
  <si>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</si>
  <si>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</si>
  <si>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</si>
  <si>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</si>
  <si>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</si>
  <si>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</si>
  <si>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</si>
  <si>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</si>
  <si>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</si>
  <si>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</si>
  <si>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</si>
  <si>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</si>
  <si>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</si>
  <si>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</si>
  <si>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</si>
  <si>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</si>
  <si>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</si>
  <si>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</si>
  <si>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</si>
  <si>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</si>
  <si>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</si>
  <si>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</si>
  <si>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</si>
  <si>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</si>
  <si>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</si>
  <si>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</si>
  <si>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</si>
  <si>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</si>
  <si>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</si>
  <si>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</si>
  <si>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</si>
  <si>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</si>
  <si>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</si>
  <si>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</si>
  <si>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</si>
  <si>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</si>
  <si>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</si>
  <si>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</si>
  <si>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</si>
  <si>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</si>
  <si>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</si>
  <si>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</si>
  <si>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</si>
  <si>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</si>
  <si>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</si>
  <si>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</si>
  <si>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</si>
  <si>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</si>
  <si>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</si>
  <si>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</si>
  <si>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</si>
  <si>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</si>
  <si>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</si>
  <si>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</si>
  <si>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</si>
  <si>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</si>
  <si>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</si>
  <si>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</si>
  <si>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</si>
  <si>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</si>
  <si>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</si>
  <si>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</si>
  <si>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</si>
  <si>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</si>
  <si>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</si>
  <si>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</si>
  <si>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</si>
  <si>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</si>
  <si>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</si>
  <si>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</si>
  <si>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</si>
  <si>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</si>
  <si>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</si>
  <si>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</si>
  <si>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</si>
  <si>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</si>
  <si>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</si>
  <si>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</si>
  <si>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</si>
  <si>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</si>
  <si>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</si>
  <si>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</si>
  <si>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</si>
  <si>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</si>
  <si>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</si>
  <si>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</si>
  <si>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</si>
  <si>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</si>
  <si>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</si>
  <si>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</si>
  <si>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</si>
  <si>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</si>
  <si>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</si>
  <si>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</si>
  <si>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</si>
  <si>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</si>
  <si>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</si>
  <si>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</si>
  <si>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</si>
  <si>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</si>
  <si>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</si>
  <si>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</si>
  <si>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</si>
  <si>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</si>
  <si>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</si>
  <si>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</si>
  <si>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</si>
  <si>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</si>
  <si>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</si>
  <si>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</si>
  <si>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</si>
  <si>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</si>
  <si>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</si>
  <si>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</si>
  <si>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</si>
  <si>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</si>
  <si>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</si>
  <si>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</si>
  <si>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</si>
  <si>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</si>
  <si>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</si>
  <si>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</si>
  <si>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</si>
  <si>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</si>
  <si>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</si>
  <si>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</si>
  <si>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</si>
  <si>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</si>
  <si>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</si>
  <si>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</si>
  <si>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</si>
  <si>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</si>
  <si>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</si>
  <si>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</si>
  <si>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</si>
  <si>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</si>
  <si>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</si>
  <si>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</si>
  <si>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</si>
  <si>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</si>
  <si>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</si>
  <si>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</si>
  <si>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</si>
  <si>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</si>
  <si>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</si>
  <si>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</si>
  <si>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</si>
  <si>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</si>
  <si>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</si>
  <si>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</si>
  <si>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</si>
  <si>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</si>
  <si>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</si>
  <si>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</si>
  <si>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</si>
  <si>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</si>
  <si>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</si>
  <si>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</si>
  <si>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</si>
  <si>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</si>
  <si>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</si>
  <si>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</si>
  <si>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</si>
  <si>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</si>
  <si>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</si>
  <si>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</si>
  <si>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</si>
  <si>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</si>
  <si>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</si>
  <si>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</si>
  <si>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</si>
  <si>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</si>
  <si>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</si>
  <si>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</si>
  <si>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</si>
  <si>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</si>
  <si>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</si>
  <si>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</si>
  <si>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</si>
  <si>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</si>
  <si>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</si>
  <si>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</si>
  <si>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</si>
  <si>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</si>
  <si>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</si>
  <si>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</si>
  <si>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</si>
  <si>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</si>
  <si>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</si>
  <si>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</si>
  <si>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</si>
  <si>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</si>
  <si>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</si>
  <si>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</si>
  <si>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</si>
  <si>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</si>
  <si>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</si>
  <si>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</si>
  <si>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</si>
  <si>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</si>
  <si>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</si>
  <si>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</si>
  <si>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</si>
  <si>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</si>
  <si>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</si>
  <si>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</si>
  <si>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</si>
  <si>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</si>
  <si>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</si>
  <si>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</si>
  <si>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</si>
  <si>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</si>
  <si>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</si>
  <si>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</si>
  <si>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</si>
  <si>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</si>
  <si>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</si>
  <si>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</si>
  <si>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</si>
  <si>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</si>
  <si>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</si>
  <si>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</si>
  <si>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</si>
  <si>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</si>
  <si>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</si>
  <si>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</si>
  <si>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</si>
  <si>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</si>
  <si>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</si>
  <si>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</si>
  <si>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</si>
  <si>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</si>
  <si>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</si>
  <si>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</si>
  <si>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</si>
  <si>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</si>
  <si>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</si>
  <si>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</si>
  <si>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</si>
  <si>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</si>
  <si>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</si>
  <si>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</si>
  <si>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</si>
  <si>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</si>
  <si>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</si>
  <si>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</si>
  <si>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</si>
  <si>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</si>
  <si>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</si>
  <si>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</si>
  <si>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</si>
  <si>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</si>
  <si>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</si>
  <si>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</si>
  <si>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</si>
  <si>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</si>
  <si>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</si>
  <si>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</si>
  <si>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</si>
  <si>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</si>
  <si>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</si>
  <si>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</si>
  <si>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</si>
  <si>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</si>
  <si>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</si>
  <si>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</si>
  <si>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</si>
  <si>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</si>
  <si>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</si>
  <si>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</si>
  <si>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</si>
  <si>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</si>
  <si>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</si>
  <si>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</si>
  <si>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</si>
  <si>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</si>
  <si>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</si>
  <si>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</si>
  <si>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</si>
  <si>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</si>
  <si>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</si>
  <si>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</si>
  <si>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</si>
  <si>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</si>
  <si>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</si>
  <si>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</si>
  <si>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</si>
  <si>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</si>
  <si>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</si>
  <si>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</si>
  <si>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</si>
  <si>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</si>
  <si>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</si>
  <si>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</si>
  <si>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</si>
  <si>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</si>
  <si>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</si>
  <si>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</si>
  <si>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</si>
  <si>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</si>
  <si>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</si>
  <si>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</si>
  <si>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</si>
  <si>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</si>
  <si>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</si>
  <si>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</si>
  <si>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</si>
  <si>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</si>
  <si>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</si>
  <si>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</si>
  <si>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</si>
  <si>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</si>
  <si>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</si>
  <si>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</si>
  <si>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</si>
  <si>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</si>
  <si>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</si>
  <si>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</si>
  <si>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</si>
  <si>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</si>
  <si>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</si>
  <si>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</si>
  <si>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</si>
  <si>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</si>
  <si>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</si>
  <si>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</si>
  <si>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</si>
  <si>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</si>
  <si>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</si>
  <si>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</si>
  <si>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</si>
  <si>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</si>
  <si>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</si>
  <si>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</si>
  <si>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</si>
  <si>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</si>
  <si>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</si>
  <si>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</si>
  <si>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</si>
  <si>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</si>
  <si>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</si>
  <si>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</si>
  <si>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</si>
  <si>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</si>
  <si>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</si>
  <si>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</si>
  <si>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</si>
  <si>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</si>
  <si>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</si>
  <si>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</si>
  <si>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</si>
  <si>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</si>
  <si>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</si>
  <si>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</si>
  <si>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</si>
  <si>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</si>
  <si>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</si>
  <si>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</si>
  <si>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</si>
  <si>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</si>
  <si>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</si>
  <si>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</si>
  <si>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</si>
  <si>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</si>
  <si>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</si>
  <si>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</si>
  <si>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</si>
  <si>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</si>
  <si>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</si>
  <si>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</si>
  <si>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</si>
  <si>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</si>
  <si>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</si>
  <si>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</si>
  <si>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</si>
  <si>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</si>
  <si>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</si>
  <si>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</si>
  <si>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</si>
  <si>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</si>
  <si>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</si>
  <si>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</si>
  <si>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</si>
  <si>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</si>
  <si>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</si>
  <si>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</si>
  <si>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</si>
  <si>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</si>
  <si>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</si>
  <si>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</si>
  <si>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</si>
  <si>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</si>
  <si>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</si>
  <si>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</si>
  <si>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</si>
  <si>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</si>
  <si>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</si>
  <si>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</si>
  <si>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</si>
  <si>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</si>
  <si>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</si>
  <si>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</si>
  <si>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</si>
  <si>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</si>
  <si>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</si>
  <si>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</si>
  <si>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</si>
  <si>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</si>
  <si>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</si>
  <si>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</si>
  <si>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</si>
  <si>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</si>
  <si>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</si>
  <si>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</si>
  <si>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</si>
  <si>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</si>
  <si>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</si>
  <si>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</si>
  <si>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</si>
  <si>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</si>
  <si>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</si>
  <si>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</si>
  <si>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</si>
  <si>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</si>
  <si>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</si>
  <si>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</si>
  <si>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</si>
  <si>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</si>
  <si>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</si>
  <si>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</si>
  <si>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</si>
  <si>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</si>
  <si>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</si>
  <si>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</si>
  <si>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</si>
  <si>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</si>
  <si>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</si>
  <si>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</si>
  <si>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</si>
  <si>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</si>
  <si>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</si>
  <si>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</si>
  <si>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</si>
  <si>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</si>
  <si>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</si>
  <si>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</si>
  <si>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</si>
  <si>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</si>
  <si>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</si>
  <si>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</si>
  <si>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</si>
  <si>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</si>
  <si>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</si>
  <si>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</si>
  <si>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</si>
  <si>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</si>
  <si>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</si>
  <si>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</si>
  <si>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</si>
  <si>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</si>
  <si>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</si>
  <si>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</si>
  <si>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</si>
  <si>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</si>
  <si>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</si>
  <si>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</si>
  <si>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</si>
  <si>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</si>
  <si>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</si>
  <si>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</si>
  <si>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</si>
  <si>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</si>
  <si>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</si>
  <si>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</si>
  <si>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</si>
  <si>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</si>
  <si>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</si>
  <si>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</si>
  <si>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</si>
  <si>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</si>
  <si>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</si>
  <si>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</si>
  <si>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</si>
  <si>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</si>
  <si>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</si>
  <si>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</si>
  <si>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</si>
  <si>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</si>
  <si>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</si>
  <si>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</si>
  <si>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</si>
  <si>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</si>
  <si>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</si>
  <si>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</si>
  <si>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</si>
  <si>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</si>
  <si>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</si>
  <si>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</si>
  <si>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</si>
  <si>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</si>
  <si>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</si>
  <si>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</si>
  <si>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</si>
  <si>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</si>
  <si>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</si>
  <si>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</si>
  <si>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</si>
  <si>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</si>
  <si>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</si>
  <si>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</si>
  <si>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</si>
  <si>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</si>
  <si>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</si>
  <si>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</si>
  <si>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</si>
  <si>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</si>
  <si>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</si>
  <si>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</si>
  <si>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</si>
  <si>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</si>
  <si>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</si>
  <si>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</si>
  <si>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</si>
  <si>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</si>
  <si>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</si>
  <si>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</si>
  <si>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</si>
  <si>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</si>
  <si>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</si>
  <si>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</si>
  <si>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</si>
  <si>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</si>
  <si>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</si>
  <si>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</si>
  <si>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</si>
  <si>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</si>
  <si>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</si>
  <si>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</si>
  <si>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</si>
  <si>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</si>
  <si>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</si>
  <si>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</si>
  <si>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</si>
  <si>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</si>
  <si>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</si>
  <si>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</si>
  <si>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</si>
  <si>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</si>
  <si>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</si>
  <si>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</si>
  <si>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</si>
  <si>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</si>
  <si>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</si>
  <si>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</si>
  <si>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</si>
  <si>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</si>
  <si>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</si>
  <si>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</si>
  <si>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</si>
  <si>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</si>
  <si>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</si>
  <si>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</si>
  <si>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</si>
  <si>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</si>
  <si>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</si>
  <si>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</si>
  <si>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</si>
  <si>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</si>
  <si>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</si>
  <si>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</si>
  <si>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</si>
  <si>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</si>
  <si>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</si>
  <si>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</si>
  <si>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</si>
  <si>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</si>
  <si>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</si>
  <si>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</si>
  <si>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</si>
  <si>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</si>
  <si>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</si>
  <si>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</si>
  <si>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</si>
  <si>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</si>
  <si>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</si>
  <si>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</si>
  <si>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</si>
  <si>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</si>
  <si>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</si>
  <si>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</si>
  <si>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</si>
  <si>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</si>
  <si>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</si>
  <si>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</si>
  <si>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</si>
  <si>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</si>
  <si>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</si>
  <si>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</si>
  <si>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</si>
  <si>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</si>
  <si>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</si>
  <si>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</si>
  <si>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</si>
  <si>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</si>
  <si>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</si>
  <si>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</si>
  <si>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</si>
  <si>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</si>
  <si>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</si>
  <si>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</si>
  <si>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</si>
  <si>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</si>
  <si>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</si>
  <si>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</si>
  <si>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</si>
  <si>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</si>
  <si>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</si>
  <si>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</si>
  <si>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</si>
  <si>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</si>
  <si>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</si>
  <si>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</si>
  <si>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</si>
  <si>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</si>
  <si>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</si>
  <si>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</si>
  <si>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</si>
  <si>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</si>
  <si>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</si>
  <si>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</si>
  <si>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</si>
  <si>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</si>
  <si>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</si>
  <si>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</si>
  <si>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</si>
  <si>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</si>
  <si>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</si>
  <si>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</si>
  <si>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</si>
  <si>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</si>
  <si>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</si>
  <si>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</si>
  <si>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</si>
  <si>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</si>
  <si>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</si>
  <si>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</si>
  <si>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</si>
  <si>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</si>
  <si>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</si>
  <si>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</si>
  <si>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</si>
  <si>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</si>
  <si>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</si>
  <si>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</si>
  <si>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</si>
  <si>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</si>
  <si>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</si>
  <si>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</si>
  <si>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</si>
  <si>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</si>
  <si>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</si>
  <si>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</si>
  <si>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</si>
  <si>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</si>
  <si>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</si>
  <si>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</si>
  <si>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</si>
  <si>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</si>
  <si>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</si>
  <si>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</si>
  <si>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</si>
  <si>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</si>
  <si>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</si>
  <si>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</si>
  <si>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</si>
  <si>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</si>
  <si>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</si>
  <si>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</si>
  <si>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</si>
  <si>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</si>
  <si>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</si>
  <si>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</si>
  <si>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</si>
  <si>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</si>
  <si>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</si>
  <si>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</si>
  <si>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</si>
  <si>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</si>
  <si>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</si>
  <si>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</si>
  <si>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</si>
  <si>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</si>
  <si>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</si>
  <si>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</si>
  <si>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</si>
  <si>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</si>
  <si>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</si>
  <si>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</si>
  <si>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</si>
  <si>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</si>
  <si>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</si>
  <si>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</si>
  <si>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</si>
  <si>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</si>
  <si>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</si>
  <si>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</si>
  <si>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</si>
  <si>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</si>
  <si>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</si>
  <si>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</si>
  <si>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</si>
  <si>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</si>
  <si>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</si>
  <si>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</si>
  <si>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</si>
  <si>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</si>
  <si>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</si>
  <si>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</si>
  <si>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</si>
  <si>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</si>
  <si>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</si>
  <si>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</si>
  <si>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</si>
  <si>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</si>
  <si>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</si>
  <si>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</si>
  <si>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</si>
  <si>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</si>
  <si>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</si>
  <si>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</si>
  <si>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</si>
  <si>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</si>
  <si>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</si>
  <si>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</si>
  <si>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</si>
  <si>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</si>
  <si>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</si>
  <si>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</si>
  <si>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</si>
  <si>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</si>
  <si>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</si>
  <si>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</si>
  <si>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</si>
  <si>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</si>
  <si>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</si>
  <si>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</si>
  <si>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</si>
  <si>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</si>
  <si>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</si>
  <si>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</si>
  <si>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</si>
  <si>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</si>
  <si>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</si>
  <si>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</si>
  <si>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</si>
  <si>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</si>
  <si>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</si>
  <si>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</si>
  <si>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</si>
  <si>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</si>
  <si>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</si>
  <si>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</si>
  <si>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</si>
  <si>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</si>
  <si>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</si>
  <si>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</si>
  <si>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</si>
  <si>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</si>
  <si>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</si>
  <si>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</si>
  <si>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</si>
  <si>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</si>
  <si>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</si>
  <si>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</si>
  <si>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</si>
  <si>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</si>
  <si>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</si>
  <si>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</si>
  <si>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</si>
  <si>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</si>
  <si>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</si>
  <si>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</si>
  <si>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</si>
  <si>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</si>
  <si>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</si>
  <si>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</si>
  <si>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</si>
  <si>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</si>
  <si>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</si>
  <si>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</si>
  <si>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</si>
  <si>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</si>
  <si>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</si>
  <si>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</si>
  <si>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</si>
  <si>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</si>
  <si>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</si>
  <si>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</si>
  <si>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</si>
  <si>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</si>
  <si>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</si>
  <si>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</si>
  <si>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</si>
  <si>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</si>
  <si>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</si>
  <si>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</si>
  <si>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</si>
  <si>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</si>
  <si>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</si>
  <si>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</si>
  <si>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</si>
  <si>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</si>
  <si>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</si>
  <si>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</si>
  <si>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</si>
  <si>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</si>
  <si>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</si>
  <si>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</si>
  <si>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</si>
  <si>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</si>
  <si>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</si>
  <si>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</si>
  <si>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</si>
  <si>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</si>
  <si>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</si>
  <si>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</si>
  <si>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</si>
  <si>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</si>
  <si>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</si>
  <si>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</si>
  <si>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</si>
  <si>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</si>
  <si>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</si>
  <si>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</si>
  <si>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</si>
  <si>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</si>
  <si>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</si>
  <si>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</si>
  <si>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</si>
  <si>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</si>
  <si>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</si>
  <si>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</si>
  <si>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</si>
  <si>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</si>
  <si>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</si>
  <si>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</si>
  <si>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</si>
  <si>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</si>
  <si>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</si>
  <si>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</si>
  <si>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</si>
  <si>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</si>
  <si>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</si>
  <si>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</si>
  <si>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</si>
  <si>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</si>
  <si>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</si>
  <si>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</si>
  <si>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</si>
  <si>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</si>
  <si>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</si>
  <si>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</si>
  <si>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</si>
  <si>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</si>
  <si>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</si>
  <si>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</si>
  <si>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</si>
  <si>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</si>
  <si>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</si>
  <si>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</si>
  <si>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</si>
  <si>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</si>
  <si>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</si>
  <si>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</si>
  <si>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</si>
  <si>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</si>
  <si>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</si>
  <si>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</si>
  <si>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</si>
  <si>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</si>
  <si>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</si>
  <si>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</si>
  <si>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</si>
  <si>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</si>
  <si>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</si>
  <si>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</si>
  <si>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</si>
  <si>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</si>
  <si>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</si>
  <si>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</si>
  <si>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</si>
  <si>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</si>
  <si>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</si>
  <si>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</si>
  <si>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</si>
  <si>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</si>
  <si>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</si>
  <si>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</si>
  <si>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</si>
  <si>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</si>
  <si>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</si>
  <si>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</si>
  <si>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</si>
  <si>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</si>
  <si>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</si>
  <si>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</si>
  <si>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</si>
  <si>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</si>
  <si>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</si>
  <si>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</si>
  <si>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</si>
  <si>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</si>
  <si>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</si>
  <si>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</si>
  <si>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</si>
  <si>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</si>
  <si>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</si>
  <si>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</si>
  <si>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</si>
  <si>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</si>
  <si>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</si>
  <si>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</si>
  <si>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</si>
  <si>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</si>
  <si>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</si>
  <si>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</si>
  <si>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</si>
  <si>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</si>
  <si>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</si>
  <si>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</si>
  <si>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</si>
  <si>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</si>
  <si>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</si>
  <si>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</si>
  <si>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</si>
  <si>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</si>
  <si>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</si>
  <si>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</si>
  <si>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</si>
  <si>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</si>
  <si>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</si>
  <si>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</si>
  <si>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</si>
  <si>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</si>
  <si>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</si>
  <si>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</si>
  <si>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</si>
  <si>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</si>
  <si>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</si>
  <si>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</si>
  <si>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</si>
  <si>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</si>
  <si>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</si>
  <si>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</si>
  <si>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</si>
  <si>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</si>
  <si>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</si>
  <si>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</si>
  <si>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</si>
  <si>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</si>
  <si>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</si>
  <si>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</si>
  <si>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</si>
  <si>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</si>
  <si>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</si>
  <si>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</si>
  <si>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</si>
  <si>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</si>
  <si>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</si>
  <si>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</si>
  <si>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</si>
  <si>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</si>
  <si>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</si>
  <si>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</si>
  <si>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</si>
  <si>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</si>
  <si>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</si>
  <si>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</si>
  <si>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</si>
  <si>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</si>
  <si>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</si>
  <si>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</si>
  <si>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</si>
  <si>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</si>
  <si>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</si>
  <si>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</si>
  <si>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</si>
  <si>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</si>
  <si>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</si>
  <si>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</si>
  <si>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</si>
  <si>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</si>
  <si>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</si>
  <si>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</si>
  <si>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</si>
  <si>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</si>
  <si>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</si>
  <si>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</si>
  <si>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</si>
  <si>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</si>
  <si>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</si>
  <si>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</si>
  <si>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</si>
  <si>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</si>
  <si>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</si>
  <si>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</si>
  <si>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</si>
  <si>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</si>
  <si>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</si>
  <si>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</si>
  <si>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</si>
  <si>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</si>
  <si>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</si>
  <si>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</si>
  <si>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</si>
  <si>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</si>
  <si>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</si>
  <si>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</si>
  <si>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</si>
  <si>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</si>
  <si>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</si>
  <si>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</si>
  <si>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</si>
  <si>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</si>
  <si>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</si>
  <si>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</si>
  <si>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</si>
  <si>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</si>
  <si>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</si>
  <si>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</si>
  <si>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</si>
  <si>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</si>
  <si>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</si>
  <si>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</si>
  <si>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</si>
  <si>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</si>
  <si>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</si>
  <si>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</si>
  <si>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</si>
  <si>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</si>
  <si>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</si>
  <si>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</si>
  <si>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</si>
  <si>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</si>
  <si>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</si>
  <si>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</si>
  <si>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</si>
  <si>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</si>
  <si>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</si>
  <si>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</si>
  <si>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</si>
  <si>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</si>
  <si>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</si>
  <si>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</si>
  <si>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</si>
  <si>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</si>
  <si>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</si>
  <si>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</si>
  <si>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</si>
  <si>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</si>
  <si>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</si>
  <si>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</si>
  <si>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</si>
  <si>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</si>
  <si>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</si>
  <si>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</si>
  <si>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</si>
  <si>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</si>
  <si>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</si>
  <si>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</si>
  <si>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</si>
  <si>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</si>
  <si>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</si>
  <si>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</si>
  <si>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</si>
  <si>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</si>
  <si>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</si>
  <si>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</si>
  <si>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</si>
  <si>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</si>
  <si>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</si>
  <si>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</si>
  <si>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</si>
  <si>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</si>
  <si>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</si>
  <si>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</si>
  <si>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</si>
  <si>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</si>
  <si>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</si>
  <si>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</si>
  <si>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</si>
  <si>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</si>
  <si>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</si>
  <si>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</si>
  <si>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</si>
  <si>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</si>
  <si>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</si>
  <si>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</si>
  <si>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</si>
  <si>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</si>
  <si>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</si>
  <si>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</si>
  <si>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</si>
  <si>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</si>
  <si>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</si>
  <si>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</si>
  <si>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</si>
  <si>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</si>
  <si>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</si>
  <si>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</si>
  <si>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</si>
  <si>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</si>
  <si>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</si>
  <si>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</si>
  <si>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</si>
  <si>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</si>
  <si>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</si>
  <si>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</si>
  <si>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</si>
  <si>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</si>
  <si>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</si>
  <si>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</si>
  <si>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</si>
  <si>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</si>
  <si>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</si>
  <si>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</si>
  <si>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</si>
  <si>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</si>
  <si>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</si>
  <si>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</si>
  <si>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</si>
  <si>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</si>
  <si>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</si>
  <si>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</si>
  <si>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</si>
  <si>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</si>
  <si>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</si>
  <si>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</si>
  <si>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</si>
  <si>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</si>
  <si>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</si>
  <si>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</si>
  <si>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</si>
  <si>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</si>
  <si>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</si>
  <si>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</si>
  <si>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</si>
  <si>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</si>
  <si>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</si>
  <si>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</si>
  <si>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</si>
  <si>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</si>
  <si>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</si>
  <si>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</si>
  <si>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</si>
  <si>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</si>
  <si>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</si>
  <si>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</si>
  <si>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</si>
  <si>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</si>
  <si>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</si>
  <si>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</si>
  <si>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</si>
  <si>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</si>
  <si>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</si>
  <si>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</si>
  <si>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</si>
  <si>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</si>
  <si>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</si>
  <si>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</si>
  <si>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</si>
  <si>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</si>
  <si>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</si>
  <si>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</si>
  <si>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</si>
  <si>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</si>
  <si>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</si>
  <si>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</si>
  <si>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</si>
  <si>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</si>
  <si>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</si>
  <si>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</si>
  <si>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</si>
  <si>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</si>
  <si>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</si>
  <si>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</si>
  <si>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</si>
  <si>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</si>
  <si>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</si>
  <si>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</si>
  <si>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</si>
  <si>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</si>
  <si>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</si>
  <si>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</si>
  <si>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</si>
  <si>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</si>
  <si>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</si>
  <si>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</si>
  <si>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</si>
  <si>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</si>
  <si>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</si>
  <si>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</si>
  <si>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</si>
  <si>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</si>
  <si>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</si>
  <si>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</si>
  <si>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</si>
  <si>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</si>
  <si>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</si>
  <si>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</si>
  <si>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</si>
  <si>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</si>
  <si>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</si>
  <si>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</si>
  <si>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</si>
  <si>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</si>
  <si>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</si>
  <si>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</si>
  <si>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</si>
  <si>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</si>
  <si>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</si>
  <si>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</si>
  <si>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</si>
  <si>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</si>
  <si>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</si>
  <si>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</si>
  <si>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</si>
  <si>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</si>
  <si>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</si>
  <si>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</si>
  <si>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</si>
  <si>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</si>
  <si>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</si>
  <si>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</si>
  <si>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</si>
  <si>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</si>
  <si>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</si>
  <si>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</si>
  <si>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</si>
  <si>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</si>
  <si>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</si>
  <si>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</si>
  <si>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</si>
  <si>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</si>
  <si>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</si>
  <si>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</si>
  <si>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</si>
  <si>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</si>
  <si>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</si>
  <si>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</si>
  <si>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</si>
  <si>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</si>
  <si>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</si>
  <si>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</si>
  <si>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</si>
  <si>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</si>
  <si>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</si>
  <si>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</si>
  <si>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</si>
  <si>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</si>
  <si>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</si>
  <si>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</si>
  <si>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</si>
  <si>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</si>
  <si>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</si>
  <si>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</si>
  <si>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</si>
  <si>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</si>
  <si>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</si>
  <si>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</si>
  <si>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</si>
  <si>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</si>
  <si>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</si>
  <si>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</si>
  <si>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</si>
  <si>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</si>
  <si>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</si>
  <si>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</si>
  <si>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</si>
  <si>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</si>
  <si>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</si>
  <si>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</si>
  <si>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</si>
  <si>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</si>
  <si>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</si>
  <si>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</si>
  <si>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</si>
  <si>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</si>
  <si>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</si>
  <si>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</si>
  <si>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</si>
  <si>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</si>
  <si>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</si>
  <si>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</si>
  <si>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</si>
  <si>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</si>
  <si>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</si>
  <si>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</si>
  <si>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</si>
  <si>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</si>
  <si>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</si>
  <si>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</si>
  <si>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</si>
  <si>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</si>
  <si>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</si>
  <si>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</si>
  <si>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</si>
  <si>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</si>
  <si>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</si>
  <si>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</si>
  <si>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</si>
  <si>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</si>
  <si>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</si>
  <si>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</si>
  <si>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</si>
  <si>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</si>
  <si>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</si>
  <si>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</si>
  <si>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</si>
  <si>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</si>
  <si>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</si>
  <si>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</si>
  <si>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</si>
  <si>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</si>
  <si>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</si>
  <si>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</si>
  <si>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</si>
  <si>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</si>
  <si>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</si>
  <si>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</si>
  <si>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</si>
  <si>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</si>
  <si>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</si>
  <si>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</si>
  <si>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</si>
  <si>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</si>
  <si>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</si>
  <si>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</si>
  <si>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</si>
  <si>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</si>
  <si>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</si>
  <si>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</si>
  <si>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</si>
  <si>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</si>
  <si>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</si>
  <si>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</si>
  <si>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</si>
  <si>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</si>
  <si>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</si>
  <si>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</si>
  <si>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</si>
  <si>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</si>
  <si>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</si>
  <si>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</si>
  <si>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</si>
  <si>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</si>
  <si>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</si>
  <si>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</si>
  <si>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</si>
  <si>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</si>
  <si>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</si>
  <si>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</si>
  <si>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</si>
  <si>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</si>
  <si>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</si>
  <si>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</si>
  <si>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</si>
  <si>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</si>
  <si>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</si>
  <si>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</si>
  <si>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</si>
  <si>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</si>
  <si>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</si>
  <si>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</si>
  <si>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</si>
  <si>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</si>
  <si>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</si>
  <si>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</si>
  <si>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</si>
  <si>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</si>
  <si>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</si>
  <si>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</si>
  <si>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</si>
  <si>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</si>
  <si>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</si>
  <si>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</si>
  <si>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</si>
  <si>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</si>
  <si>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</si>
  <si>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</si>
  <si>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</si>
  <si>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</si>
  <si>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</si>
  <si>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</si>
  <si>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</si>
  <si>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</si>
  <si>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</si>
  <si>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</si>
  <si>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</si>
  <si>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</si>
  <si>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</si>
  <si>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</si>
  <si>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</si>
  <si>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</si>
  <si>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</si>
  <si>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</si>
  <si>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</si>
  <si>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</si>
  <si>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</si>
  <si>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</si>
  <si>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</si>
  <si>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</si>
  <si>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</si>
  <si>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</si>
  <si>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</si>
  <si>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</si>
  <si>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</si>
  <si>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</si>
  <si>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</si>
  <si>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</si>
  <si>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</si>
  <si>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</si>
  <si>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</si>
  <si>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</si>
  <si>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</si>
  <si>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</si>
  <si>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</si>
  <si>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</si>
  <si>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</si>
  <si>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</si>
  <si>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</si>
  <si>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</si>
  <si>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</si>
  <si>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</si>
  <si>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</si>
  <si>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</si>
  <si>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</si>
  <si>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</si>
  <si>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</si>
  <si>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</si>
  <si>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</si>
  <si>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</si>
  <si>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</si>
  <si>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</si>
  <si>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</si>
  <si>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</si>
  <si>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</si>
  <si>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</si>
  <si>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</si>
  <si>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</si>
  <si>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</si>
  <si>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</si>
  <si>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</si>
  <si>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</si>
  <si>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</si>
  <si>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</si>
  <si>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</si>
  <si>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</si>
  <si>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</si>
  <si>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</si>
  <si>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</si>
  <si>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</si>
  <si>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</si>
  <si>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</si>
  <si>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</si>
  <si>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</si>
  <si>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</si>
  <si>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</si>
  <si>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</si>
  <si>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</si>
  <si>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</si>
  <si>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</si>
  <si>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</si>
  <si>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</si>
  <si>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</si>
  <si>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</si>
  <si>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</si>
  <si>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</si>
  <si>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</si>
  <si>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</si>
  <si>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</si>
  <si>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</si>
  <si>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</si>
  <si>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</si>
  <si>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</si>
  <si>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</si>
  <si>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</si>
  <si>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</si>
  <si>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</si>
  <si>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</si>
  <si>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</si>
  <si>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</si>
  <si>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</si>
  <si>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</si>
  <si>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</si>
  <si>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</si>
  <si>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</si>
  <si>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</si>
  <si>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</si>
  <si>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</si>
  <si>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</si>
  <si>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</si>
  <si>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</si>
  <si>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</si>
  <si>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</si>
  <si>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</si>
  <si>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</si>
  <si>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</si>
  <si>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</si>
  <si>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</si>
  <si>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</si>
  <si>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</si>
  <si>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</si>
  <si>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</si>
  <si>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</si>
  <si>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</si>
  <si>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</si>
  <si>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</si>
  <si>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</si>
  <si>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</si>
  <si>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</si>
  <si>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</si>
  <si>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</si>
  <si>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</si>
  <si>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</si>
  <si>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</si>
  <si>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</si>
  <si>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</si>
  <si>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</si>
  <si>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</si>
  <si>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</si>
  <si>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</si>
  <si>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</si>
  <si>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</si>
  <si>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</si>
  <si>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</si>
  <si>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</si>
  <si>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</si>
  <si>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</si>
  <si>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</si>
  <si>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</si>
  <si>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</si>
  <si>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</si>
  <si>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</si>
  <si>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</si>
  <si>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</si>
  <si>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</si>
  <si>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</si>
  <si>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</si>
  <si>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</si>
  <si>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</si>
  <si>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</si>
  <si>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</si>
  <si>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</si>
  <si>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</si>
  <si>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</si>
  <si>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</si>
  <si>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</si>
  <si>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</si>
  <si>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</si>
  <si>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</si>
  <si>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</si>
  <si>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</si>
  <si>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</si>
  <si>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</si>
  <si>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</si>
  <si>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</si>
  <si>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</si>
  <si>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</si>
  <si>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</si>
  <si>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</si>
  <si>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</si>
  <si>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</si>
  <si>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</si>
  <si>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</si>
  <si>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</si>
  <si>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</si>
  <si>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</si>
  <si>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</si>
  <si>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</si>
  <si>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</si>
  <si>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</si>
  <si>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</si>
  <si>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</si>
  <si>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</si>
  <si>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</si>
  <si>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</si>
  <si>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</si>
  <si>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</si>
  <si>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</si>
  <si>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</si>
  <si>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</si>
  <si>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</si>
  <si>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</si>
  <si>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</si>
  <si>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</si>
  <si>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</si>
  <si>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</si>
  <si>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</si>
  <si>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</si>
  <si>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</si>
  <si>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</si>
  <si>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</si>
  <si>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</si>
  <si>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</si>
  <si>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</si>
  <si>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</si>
  <si>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</si>
  <si>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</si>
  <si>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</si>
  <si>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</si>
  <si>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</si>
  <si>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</si>
  <si>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</si>
  <si>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</si>
  <si>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</si>
  <si>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</si>
  <si>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</si>
  <si>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</si>
  <si>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</si>
  <si>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</si>
  <si>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</si>
  <si>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</si>
  <si>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</si>
  <si>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</si>
  <si>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</si>
  <si>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</si>
  <si>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</si>
  <si>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</si>
  <si>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</si>
  <si>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</si>
  <si>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</si>
  <si>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</si>
  <si>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</si>
  <si>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</si>
  <si>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</si>
  <si>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</si>
  <si>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</si>
  <si>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</si>
  <si>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</si>
  <si>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</si>
  <si>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</si>
  <si>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</si>
  <si>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</si>
  <si>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</si>
  <si>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</si>
  <si>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</si>
  <si>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</si>
  <si>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</si>
  <si>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</si>
  <si>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</si>
  <si>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</si>
  <si>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</si>
  <si>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</si>
  <si>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</si>
  <si>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</si>
  <si>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</si>
  <si>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</si>
  <si>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</si>
  <si>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</si>
  <si>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</si>
  <si>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</si>
  <si>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</si>
  <si>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</si>
  <si>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</si>
  <si>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</si>
  <si>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</si>
  <si>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</si>
  <si>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</si>
  <si>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</si>
  <si>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</si>
  <si>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</si>
  <si>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</si>
  <si>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</si>
  <si>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</si>
  <si>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</si>
  <si>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</si>
  <si>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</si>
  <si>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</si>
  <si>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</si>
  <si>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</si>
  <si>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</si>
  <si>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</si>
  <si>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</si>
  <si>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</si>
  <si>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</si>
  <si>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</si>
  <si>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</si>
  <si>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</si>
  <si>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</si>
  <si>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</si>
  <si>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</si>
  <si>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</si>
  <si>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</si>
  <si>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</si>
  <si>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</si>
  <si>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</si>
  <si>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</si>
  <si>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</si>
  <si>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</si>
  <si>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</si>
  <si>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</si>
  <si>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</si>
  <si>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</si>
  <si>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</si>
  <si>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</si>
  <si>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</si>
  <si>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</si>
  <si>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</si>
  <si>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</si>
  <si>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</si>
  <si>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</si>
  <si>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</si>
  <si>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</si>
  <si>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</si>
  <si>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</si>
  <si>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</si>
  <si>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</si>
  <si>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</si>
  <si>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</si>
  <si>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</si>
  <si>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</si>
  <si>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</si>
  <si>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</si>
  <si>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</si>
  <si>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</si>
  <si>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</si>
  <si>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</si>
  <si>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</si>
  <si>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</si>
  <si>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</si>
  <si>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</si>
  <si>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</si>
  <si>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</si>
  <si>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</si>
  <si>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</si>
  <si>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</si>
  <si>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</si>
  <si>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</si>
  <si>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</si>
  <si>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</si>
  <si>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</si>
  <si>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</si>
  <si>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</si>
  <si>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</si>
  <si>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</si>
  <si>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</si>
  <si>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</si>
  <si>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</si>
  <si>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</si>
  <si>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</si>
  <si>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</si>
  <si>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</si>
  <si>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</si>
  <si>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</si>
  <si>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</si>
  <si>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</si>
  <si>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</si>
  <si>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</si>
  <si>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</si>
  <si>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</si>
  <si>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</si>
  <si>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</si>
  <si>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</si>
  <si>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</si>
  <si>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</si>
  <si>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</si>
  <si>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</si>
  <si>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</si>
  <si>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</si>
  <si>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</si>
  <si>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</si>
  <si>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</si>
  <si>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</si>
  <si>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</si>
  <si>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</si>
  <si>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</si>
  <si>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</si>
  <si>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</si>
  <si>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</si>
  <si>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</si>
  <si>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</si>
  <si>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</si>
  <si>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</si>
  <si>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</si>
  <si>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</si>
  <si>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</si>
  <si>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</si>
  <si>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</si>
  <si>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</si>
  <si>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</si>
  <si>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</si>
  <si>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</si>
  <si>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</si>
  <si>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</si>
  <si>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</si>
  <si>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</si>
  <si>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</si>
  <si>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</si>
  <si>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</si>
  <si>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</si>
  <si>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</si>
  <si>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</si>
  <si>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</si>
  <si>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</si>
  <si>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</si>
  <si>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</si>
  <si>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</si>
  <si>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</si>
  <si>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</si>
  <si>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</si>
  <si>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</si>
  <si>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</si>
  <si>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</si>
  <si>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</si>
  <si>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</si>
  <si>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</si>
  <si>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</si>
  <si>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</si>
  <si>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</si>
  <si>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</si>
  <si>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</si>
  <si>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</si>
  <si>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</si>
  <si>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</si>
  <si>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</si>
  <si>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</si>
  <si>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</si>
  <si>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</si>
  <si>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</si>
  <si>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</si>
  <si>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</si>
  <si>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</si>
  <si>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</si>
  <si>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</si>
  <si>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</si>
  <si>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</si>
  <si>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</si>
  <si>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</si>
  <si>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</si>
  <si>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</si>
  <si>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</si>
  <si>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</si>
  <si>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</si>
  <si>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</si>
  <si>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</si>
  <si>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</si>
  <si>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</si>
  <si>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</si>
  <si>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</si>
  <si>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</si>
  <si>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</si>
  <si>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</si>
  <si>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</si>
  <si>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</si>
  <si>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</si>
  <si>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</si>
  <si>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</si>
  <si>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</si>
  <si>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</si>
  <si>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</si>
  <si>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</si>
  <si>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</si>
  <si>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</si>
  <si>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</si>
  <si>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</si>
  <si>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</si>
  <si>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</si>
  <si>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</si>
  <si>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</si>
  <si>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</si>
  <si>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</si>
  <si>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</si>
  <si>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</si>
  <si>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</si>
  <si>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</si>
  <si>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</si>
  <si>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</si>
  <si>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</si>
  <si>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</si>
  <si>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</si>
  <si>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</si>
  <si>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</si>
  <si>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</si>
  <si>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</si>
  <si>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</si>
  <si>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</si>
  <si>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</si>
  <si>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</si>
  <si>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</si>
  <si>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</si>
  <si>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</si>
  <si>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</si>
  <si>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</si>
  <si>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</si>
  <si>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</si>
  <si>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</si>
  <si>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</si>
  <si>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</si>
  <si>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</si>
  <si>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</si>
  <si>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</si>
  <si>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</si>
  <si>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</si>
  <si>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</si>
  <si>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</si>
  <si>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</si>
  <si>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</si>
  <si>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</si>
  <si>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</si>
  <si>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</si>
  <si>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</si>
  <si>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</si>
  <si>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</si>
  <si>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</si>
  <si>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</si>
  <si>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</si>
  <si>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</si>
  <si>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</si>
  <si>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</si>
  <si>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</si>
  <si>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</si>
  <si>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</si>
  <si>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</si>
  <si>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</si>
  <si>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</si>
  <si>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</si>
  <si>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</si>
  <si>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</si>
  <si>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</si>
  <si>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</si>
  <si>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</si>
  <si>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</si>
  <si>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</si>
  <si>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</si>
  <si>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</si>
  <si>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</si>
  <si>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</si>
  <si>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</si>
  <si>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</si>
  <si>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</si>
  <si>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</si>
  <si>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</si>
  <si>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</si>
  <si>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</si>
  <si>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</si>
  <si>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</si>
  <si>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</si>
  <si>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</si>
  <si>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</si>
  <si>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</si>
  <si>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</si>
  <si>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</si>
  <si>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</si>
  <si>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</si>
  <si>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</si>
  <si>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</si>
  <si>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</si>
  <si>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</si>
  <si>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</si>
  <si>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</si>
  <si>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</si>
  <si>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</si>
  <si>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</si>
  <si>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</si>
  <si>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</si>
  <si>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</si>
  <si>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</si>
  <si>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</si>
  <si>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</si>
  <si>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</si>
  <si>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</si>
  <si>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</si>
  <si>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</si>
  <si>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</si>
  <si>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</si>
  <si>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</si>
  <si>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</si>
  <si>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</si>
  <si>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</si>
  <si>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</si>
  <si>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</si>
  <si>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</si>
  <si>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</si>
  <si>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</si>
  <si>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</si>
  <si>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</si>
  <si>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</si>
  <si>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</si>
  <si>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</si>
  <si>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</si>
  <si>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</si>
  <si>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</si>
  <si>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</si>
  <si>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</si>
  <si>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</si>
  <si>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</si>
  <si>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</si>
  <si>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</si>
  <si>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</si>
  <si>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</si>
  <si>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</si>
  <si>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</si>
  <si>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</si>
  <si>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</si>
  <si>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</si>
  <si>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</si>
  <si>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</si>
  <si>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</si>
  <si>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</si>
  <si>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</si>
  <si>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</si>
  <si>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</si>
  <si>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</si>
  <si>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</si>
  <si>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</si>
  <si>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</si>
  <si>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</si>
  <si>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</si>
  <si>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</si>
  <si>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</si>
  <si>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</si>
  <si>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</si>
  <si>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</si>
  <si>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</si>
  <si>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</si>
  <si>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</si>
  <si>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</si>
  <si>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</si>
  <si>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</si>
  <si>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</si>
  <si>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</si>
  <si>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</si>
  <si>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</si>
  <si>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</si>
  <si>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</si>
  <si>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</si>
  <si>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</si>
  <si>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</si>
  <si>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</si>
  <si>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</si>
  <si>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</si>
  <si>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</si>
  <si>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</si>
  <si>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</si>
  <si>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</si>
  <si>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</si>
  <si>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</si>
  <si>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</si>
  <si>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</si>
  <si>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</si>
  <si>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</si>
  <si>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</si>
  <si>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</si>
  <si>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</si>
  <si>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</si>
  <si>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</si>
  <si>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</si>
  <si>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</si>
  <si>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</si>
  <si>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</si>
  <si>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</si>
  <si>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</si>
  <si>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</si>
  <si>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</si>
  <si>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</si>
  <si>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</si>
  <si>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</si>
  <si>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</si>
  <si>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</si>
  <si>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</si>
  <si>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</si>
  <si>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</si>
  <si>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</si>
  <si>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</si>
  <si>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</si>
  <si>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</si>
  <si>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</si>
  <si>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</si>
  <si>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</si>
  <si>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</si>
  <si>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</si>
  <si>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</si>
  <si>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</si>
  <si>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</si>
  <si>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</si>
  <si>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</si>
  <si>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</si>
  <si>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</si>
  <si>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</si>
  <si>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</si>
  <si>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</si>
  <si>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</si>
  <si>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</si>
  <si>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</si>
  <si>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</si>
  <si>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</si>
  <si>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</si>
  <si>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</si>
  <si>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</si>
  <si>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</si>
  <si>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</si>
  <si>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</si>
  <si>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</si>
  <si>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</si>
  <si>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</si>
  <si>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</si>
  <si>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</si>
  <si>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</si>
  <si>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</si>
  <si>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</si>
  <si>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</si>
  <si>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</si>
  <si>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</si>
  <si>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</si>
  <si>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</si>
  <si>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</si>
  <si>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</si>
  <si>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</si>
  <si>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</si>
  <si>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</si>
  <si>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</si>
  <si>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</si>
  <si>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</si>
  <si>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</si>
  <si>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</si>
  <si>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</si>
  <si>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</si>
  <si>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</si>
  <si>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</si>
  <si>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</si>
  <si>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</si>
  <si>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</si>
  <si>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</si>
  <si>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</si>
  <si>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</si>
  <si>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</si>
  <si>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</si>
  <si>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</si>
  <si>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</si>
  <si>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</si>
  <si>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</si>
  <si>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</si>
  <si>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</si>
  <si>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</si>
  <si>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</si>
  <si>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</si>
  <si>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</si>
  <si>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</si>
  <si>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</si>
  <si>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</si>
  <si>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</si>
  <si>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</si>
  <si>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</si>
  <si>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</si>
  <si>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</si>
  <si>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</si>
  <si>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</si>
  <si>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</si>
  <si>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</si>
  <si>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</si>
  <si>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</si>
  <si>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</si>
  <si>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</si>
  <si>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</si>
  <si>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</si>
  <si>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</si>
  <si>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</si>
  <si>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</si>
  <si>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</si>
  <si>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</si>
  <si>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</si>
  <si>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</si>
  <si>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</si>
  <si>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</si>
  <si>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</si>
  <si>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</si>
  <si>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</si>
  <si>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</si>
  <si>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</si>
  <si>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</si>
  <si>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</si>
  <si>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</si>
  <si>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</si>
  <si>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</si>
  <si>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</si>
  <si>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</si>
  <si>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</si>
  <si>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</si>
  <si>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</si>
  <si>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</si>
  <si>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</si>
  <si>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</si>
  <si>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</si>
  <si>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</si>
  <si>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</si>
  <si>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</si>
  <si>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</si>
  <si>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</si>
  <si>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</si>
  <si>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</si>
  <si>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</si>
  <si>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</si>
  <si>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</si>
  <si>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</si>
  <si>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</si>
  <si>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</si>
  <si>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</si>
  <si>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</si>
  <si>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</si>
  <si>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</si>
  <si>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</si>
  <si>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</si>
  <si>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</si>
  <si>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</si>
  <si>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</si>
  <si>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</si>
  <si>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</si>
  <si>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</si>
  <si>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</si>
  <si>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</si>
  <si>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</si>
  <si>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</si>
  <si>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</si>
  <si>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</si>
  <si>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</si>
  <si>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</si>
  <si>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</si>
  <si>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</si>
  <si>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</si>
  <si>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</si>
  <si>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</si>
  <si>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</si>
  <si>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</si>
  <si>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</si>
  <si>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</si>
  <si>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</si>
  <si>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</si>
  <si>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</si>
  <si>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</si>
  <si>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</si>
  <si>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</si>
  <si>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</si>
  <si>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</si>
  <si>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</si>
  <si>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</si>
  <si>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</si>
  <si>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</si>
  <si>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</si>
  <si>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</si>
  <si>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</si>
  <si>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</si>
  <si>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</si>
  <si>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</si>
  <si>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</si>
  <si>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</si>
  <si>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</si>
  <si>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</si>
  <si>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</si>
  <si>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</si>
  <si>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</si>
  <si>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</si>
  <si>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</si>
  <si>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</si>
  <si>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</si>
  <si>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</si>
  <si>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</si>
  <si>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</si>
  <si>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</si>
  <si>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</si>
  <si>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</si>
  <si>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</si>
  <si>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</si>
  <si>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</si>
  <si>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</si>
  <si>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</si>
  <si>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</si>
  <si>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</si>
  <si>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</si>
  <si>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</si>
  <si>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</si>
  <si>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</si>
  <si>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</si>
  <si>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</si>
  <si>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</si>
  <si>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</si>
  <si>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</si>
  <si>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</si>
  <si>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</si>
  <si>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</si>
  <si>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</si>
  <si>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</si>
  <si>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</si>
  <si>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</si>
  <si>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</si>
  <si>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</si>
  <si>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</si>
  <si>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</si>
  <si>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</si>
  <si>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</si>
  <si>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</si>
  <si>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</si>
  <si>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</si>
  <si>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</si>
  <si>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</si>
  <si>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</si>
  <si>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</si>
  <si>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</si>
  <si>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</si>
  <si>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</si>
  <si>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</si>
  <si>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</si>
  <si>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</si>
  <si>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</si>
  <si>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</si>
  <si>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</si>
  <si>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</si>
  <si>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</si>
  <si>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</si>
  <si>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</si>
  <si>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</si>
  <si>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</si>
  <si>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</si>
  <si>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</si>
  <si>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</si>
  <si>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</si>
  <si>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</si>
  <si>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</si>
  <si>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</si>
  <si>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</si>
  <si>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</si>
  <si>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</si>
  <si>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</si>
  <si>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</si>
  <si>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</si>
  <si>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</si>
  <si>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</si>
  <si>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</si>
  <si>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</si>
  <si>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</si>
  <si>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</si>
  <si>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</si>
  <si>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</si>
  <si>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</si>
  <si>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</si>
  <si>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</si>
  <si>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</si>
  <si>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</si>
  <si>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</si>
  <si>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</si>
  <si>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</si>
  <si>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</si>
  <si>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</si>
  <si>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</si>
  <si>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</si>
  <si>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</si>
  <si>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</si>
  <si>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</si>
  <si>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</si>
  <si>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</si>
  <si>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</si>
  <si>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</si>
  <si>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</si>
  <si>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</si>
  <si>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</si>
  <si>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</si>
  <si>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</si>
  <si>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</si>
  <si>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</si>
  <si>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</si>
  <si>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</si>
  <si>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</si>
  <si>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</si>
  <si>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</si>
  <si>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</si>
  <si>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</si>
  <si>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</si>
  <si>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</si>
  <si>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</si>
  <si>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</si>
  <si>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</si>
  <si>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</si>
  <si>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</si>
  <si>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</si>
  <si>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</si>
  <si>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</si>
  <si>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</si>
  <si>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</si>
  <si>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</si>
  <si>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</si>
  <si>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</si>
  <si>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</si>
  <si>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</si>
  <si>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</si>
  <si>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</si>
  <si>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</si>
  <si>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</si>
  <si>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</si>
  <si>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</si>
  <si>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</si>
  <si>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</si>
  <si>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</si>
  <si>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</si>
  <si>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</si>
  <si>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</si>
  <si>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</si>
  <si>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</si>
  <si>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</si>
  <si>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</si>
  <si>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</si>
  <si>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</si>
  <si>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</si>
  <si>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</si>
  <si>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</si>
  <si>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</si>
  <si>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</si>
  <si>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</si>
  <si>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</si>
  <si>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</si>
  <si>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</si>
  <si>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</si>
  <si>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</si>
  <si>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</si>
  <si>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</si>
  <si>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</si>
  <si>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</si>
  <si>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</si>
  <si>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</si>
  <si>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</si>
  <si>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</si>
  <si>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</si>
  <si>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</si>
  <si>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</si>
  <si>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</si>
  <si>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</si>
  <si>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</si>
  <si>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</si>
  <si>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</si>
  <si>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</si>
  <si>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</si>
  <si>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</si>
  <si>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</si>
  <si>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</si>
  <si>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</si>
  <si>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</si>
  <si>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</si>
  <si>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</si>
  <si>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</si>
  <si>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</si>
  <si>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</si>
  <si>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</si>
  <si>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</si>
  <si>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</si>
  <si>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</si>
  <si>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</si>
  <si>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</si>
  <si>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</si>
  <si>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</si>
  <si>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</si>
  <si>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</si>
  <si>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</si>
  <si>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</si>
  <si>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</si>
  <si>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</si>
  <si>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</si>
  <si>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</si>
  <si>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</si>
  <si>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</si>
  <si>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</si>
  <si>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</si>
  <si>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</si>
  <si>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</si>
  <si>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</si>
  <si>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</si>
  <si>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</si>
  <si>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</si>
  <si>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</si>
  <si>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</si>
  <si>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</si>
  <si>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</si>
  <si>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</si>
  <si>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</si>
  <si>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</si>
  <si>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</si>
  <si>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</si>
  <si>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</si>
  <si>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</si>
  <si>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</si>
  <si>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</si>
  <si>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</si>
  <si>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</si>
  <si>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</si>
  <si>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</si>
  <si>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</si>
  <si>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</si>
  <si>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</si>
  <si>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</si>
  <si>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</si>
  <si>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</si>
  <si>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</si>
  <si>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</si>
  <si>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</si>
  <si>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</si>
  <si>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</si>
  <si>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</si>
  <si>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</si>
  <si>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</si>
  <si>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</si>
  <si>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</si>
  <si>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</si>
  <si>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</si>
  <si>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</si>
  <si>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</si>
  <si>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</si>
  <si>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</si>
  <si>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</si>
  <si>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</si>
  <si>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</si>
  <si>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</si>
  <si>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</si>
  <si>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</si>
  <si>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</si>
  <si>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</si>
  <si>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</si>
  <si>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</si>
  <si>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</si>
  <si>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</si>
  <si>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</si>
  <si>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</si>
  <si>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</si>
  <si>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</si>
  <si>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</si>
  <si>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</si>
  <si>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</si>
  <si>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</si>
  <si>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</si>
  <si>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</si>
  <si>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</si>
  <si>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</si>
  <si>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</si>
  <si>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</si>
  <si>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</si>
  <si>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</si>
  <si>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</si>
  <si>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</si>
  <si>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</si>
  <si>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</si>
  <si>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</si>
  <si>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</si>
  <si>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</si>
  <si>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</si>
  <si>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</si>
  <si>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</si>
  <si>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</si>
  <si>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</si>
  <si>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</si>
  <si>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</si>
  <si>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</si>
  <si>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</si>
  <si>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</si>
  <si>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</si>
  <si>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</si>
  <si>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</si>
  <si>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</si>
  <si>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</si>
  <si>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</si>
  <si>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</si>
  <si>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</si>
  <si>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</si>
  <si>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</si>
  <si>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</si>
  <si>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</si>
  <si>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</si>
  <si>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</si>
  <si>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</si>
  <si>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</si>
  <si>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</si>
  <si>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</si>
  <si>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</si>
  <si>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</si>
  <si>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</si>
  <si>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</si>
  <si>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</si>
  <si>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</si>
  <si>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</si>
  <si>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</si>
  <si>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</si>
  <si>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</si>
  <si>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</si>
  <si>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</si>
  <si>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</si>
  <si>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</si>
  <si>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</si>
  <si>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</si>
  <si>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</si>
  <si>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</si>
  <si>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</si>
  <si>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</si>
  <si>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</si>
  <si>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</si>
  <si>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</si>
  <si>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</si>
  <si>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</si>
  <si>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</si>
  <si>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</si>
  <si>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</si>
  <si>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</si>
  <si>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</si>
  <si>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</si>
  <si>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</si>
  <si>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</si>
  <si>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</si>
  <si>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</si>
  <si>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</si>
  <si>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</si>
  <si>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</si>
  <si>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</si>
  <si>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</si>
  <si>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</si>
  <si>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</si>
  <si>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</si>
  <si>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</si>
  <si>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</si>
  <si>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</si>
  <si>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</si>
  <si>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</si>
  <si>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</si>
  <si>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</si>
  <si>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</si>
  <si>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</si>
  <si>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</si>
  <si>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</si>
  <si>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</si>
  <si>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</si>
  <si>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</si>
  <si>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</si>
  <si>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</si>
  <si>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</si>
  <si>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</si>
  <si>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</si>
  <si>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</si>
  <si>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</si>
  <si>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</si>
  <si>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</si>
  <si>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</si>
  <si>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</si>
  <si>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</si>
  <si>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</si>
  <si>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</si>
  <si>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</si>
  <si>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</si>
  <si>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</si>
  <si>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</si>
  <si>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</si>
  <si>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</si>
  <si>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</si>
  <si>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</si>
  <si>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</si>
  <si>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</si>
  <si>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</si>
  <si>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</si>
  <si>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</si>
  <si>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</si>
  <si>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</si>
  <si>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</si>
  <si>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</si>
  <si>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</si>
  <si>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</si>
  <si>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</si>
  <si>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</si>
  <si>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</si>
  <si>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</si>
  <si>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</si>
  <si>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</si>
  <si>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</si>
  <si>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</si>
  <si>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</si>
  <si>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</si>
  <si>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</si>
  <si>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</si>
  <si>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</si>
  <si>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</si>
  <si>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</si>
  <si>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</si>
  <si>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</si>
  <si>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</si>
  <si>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</si>
  <si>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</si>
  <si>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</si>
  <si>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</si>
  <si>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</si>
  <si>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</si>
  <si>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</si>
  <si>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</si>
  <si>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</si>
  <si>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</si>
  <si>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</si>
  <si>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</si>
  <si>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</si>
  <si>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</si>
  <si>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</si>
  <si>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</si>
  <si>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</si>
  <si>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</si>
  <si>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</si>
  <si>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</si>
  <si>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</si>
  <si>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</si>
  <si>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</si>
  <si>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</si>
  <si>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</si>
  <si>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</si>
  <si>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</si>
  <si>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</si>
  <si>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</si>
  <si>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</si>
  <si>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</si>
  <si>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</si>
  <si>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</si>
  <si>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</si>
  <si>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</si>
  <si>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</si>
  <si>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</si>
  <si>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</si>
  <si>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</si>
  <si>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</si>
  <si>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</si>
  <si>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</si>
  <si>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</si>
  <si>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</si>
  <si>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</si>
  <si>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</si>
  <si>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</si>
  <si>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</si>
  <si>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</si>
  <si>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</si>
  <si>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</si>
  <si>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</si>
  <si>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</si>
  <si>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</si>
  <si>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</si>
  <si>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</si>
  <si>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</si>
  <si>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</si>
  <si>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</si>
  <si>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</si>
  <si>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</si>
  <si>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</si>
  <si>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</si>
  <si>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</si>
  <si>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</si>
  <si>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</si>
  <si>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</si>
  <si>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</si>
  <si>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</si>
  <si>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</si>
  <si>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</si>
  <si>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</si>
  <si>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</si>
  <si>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</si>
  <si>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</si>
  <si>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</si>
  <si>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</si>
  <si>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</si>
  <si>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</si>
  <si>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</si>
  <si>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</si>
  <si>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</si>
  <si>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</si>
  <si>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</si>
  <si>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</si>
  <si>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</si>
  <si>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</si>
  <si>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</si>
  <si>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</si>
  <si>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</si>
  <si>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</si>
  <si>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</si>
  <si>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</si>
  <si>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</si>
  <si>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</si>
  <si>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</si>
  <si>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</si>
  <si>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</si>
  <si>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</si>
  <si>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</si>
  <si>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</si>
  <si>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</si>
  <si>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</si>
  <si>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</si>
  <si>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</si>
  <si>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</si>
  <si>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</si>
  <si>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</si>
  <si>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</si>
  <si>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</si>
  <si>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</si>
  <si>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</si>
  <si>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</si>
  <si>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</si>
  <si>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</si>
  <si>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</si>
  <si>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</si>
  <si>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</si>
  <si>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</si>
  <si>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</si>
  <si>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</si>
  <si>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</si>
  <si>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</si>
  <si>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</si>
  <si>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</si>
  <si>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</si>
  <si>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</si>
  <si>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</si>
  <si>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</si>
  <si>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</si>
  <si>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</si>
  <si>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</si>
  <si>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</si>
  <si>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</si>
  <si>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</si>
  <si>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</si>
  <si>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</si>
  <si>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</si>
  <si>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</si>
  <si>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</si>
  <si>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</si>
  <si>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</si>
  <si>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</si>
  <si>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</si>
  <si>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</si>
  <si>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</si>
  <si>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</si>
  <si>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</si>
  <si>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</si>
  <si>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</si>
  <si>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</si>
  <si>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</si>
  <si>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</si>
  <si>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</si>
  <si>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</si>
  <si>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</si>
  <si>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</si>
  <si>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</si>
  <si>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</si>
  <si>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</si>
  <si>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</si>
  <si>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</si>
  <si>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</si>
  <si>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</si>
  <si>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</si>
  <si>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</si>
  <si>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</si>
  <si>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</si>
  <si>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</si>
  <si>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</si>
  <si>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</si>
  <si>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</si>
  <si>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</si>
  <si>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</si>
  <si>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</si>
  <si>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</si>
  <si>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</si>
  <si>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</si>
  <si>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</si>
  <si>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</si>
  <si>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</si>
  <si>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</si>
  <si>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</si>
  <si>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</si>
  <si>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</si>
  <si>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</si>
  <si>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</si>
  <si>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</si>
  <si>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</si>
  <si>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</si>
  <si>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</si>
  <si>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</si>
  <si>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</si>
  <si>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</si>
  <si>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</si>
  <si>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</si>
  <si>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</si>
  <si>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</si>
  <si>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</si>
  <si>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</si>
  <si>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</si>
  <si>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</si>
  <si>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</si>
  <si>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</si>
  <si>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</si>
  <si>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</si>
  <si>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</si>
  <si>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</si>
  <si>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</si>
  <si>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</si>
  <si>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</si>
  <si>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</si>
  <si>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</si>
  <si>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</si>
  <si>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</si>
  <si>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</si>
  <si>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</si>
  <si>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</si>
  <si>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</si>
  <si>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</si>
  <si>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</si>
  <si>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</si>
  <si>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</si>
  <si>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</si>
  <si>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</si>
  <si>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</si>
  <si>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</si>
  <si>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</si>
  <si>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</si>
  <si>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</si>
  <si>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</si>
  <si>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</si>
  <si>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</si>
  <si>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</si>
  <si>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</si>
  <si>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</si>
  <si>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</si>
  <si>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</si>
  <si>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</si>
  <si>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</si>
  <si>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</si>
  <si>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</si>
  <si>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</si>
  <si>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</si>
  <si>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</si>
  <si>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</si>
  <si>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</si>
  <si>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</si>
  <si>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</si>
  <si>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</si>
  <si>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</si>
  <si>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</si>
  <si>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</si>
  <si>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</si>
  <si>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</si>
  <si>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</si>
  <si>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</si>
  <si>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</si>
  <si>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</si>
  <si>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</si>
  <si>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</si>
  <si>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</si>
  <si>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</si>
  <si>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</si>
  <si>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</si>
  <si>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</si>
  <si>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</si>
  <si>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</si>
  <si>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</si>
  <si>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</si>
  <si>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</si>
  <si>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</si>
  <si>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</si>
  <si>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</si>
  <si>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</si>
  <si>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</si>
  <si>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</si>
  <si>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</si>
  <si>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</si>
  <si>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</si>
  <si>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</si>
  <si>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</si>
  <si>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</si>
  <si>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</si>
  <si>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</si>
  <si>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</si>
  <si>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</si>
  <si>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</si>
  <si>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</si>
  <si>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</si>
  <si>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</si>
  <si>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</si>
  <si>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</si>
  <si>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</si>
  <si>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</si>
  <si>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</si>
  <si>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</si>
  <si>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</si>
  <si>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</si>
  <si>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</si>
  <si>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</si>
  <si>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</si>
  <si>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</si>
  <si>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</si>
  <si>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</si>
  <si>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</si>
  <si>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</si>
  <si>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</si>
  <si>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</si>
  <si>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</si>
  <si>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</si>
  <si>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</si>
  <si>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</si>
  <si>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</si>
  <si>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</si>
  <si>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</si>
  <si>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</si>
  <si>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</si>
  <si>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</si>
  <si>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</si>
  <si>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</si>
  <si>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</si>
  <si>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</si>
  <si>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</si>
  <si>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</si>
  <si>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</si>
  <si>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</si>
  <si>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</si>
  <si>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</si>
  <si>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</si>
  <si>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</si>
  <si>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</si>
  <si>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</si>
  <si>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</si>
  <si>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</si>
  <si>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</si>
  <si>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</si>
  <si>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</si>
  <si>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</si>
  <si>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</si>
  <si>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</si>
  <si>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</si>
  <si>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</si>
  <si>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</si>
  <si>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</si>
  <si>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</si>
  <si>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</si>
  <si>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</si>
  <si>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</si>
  <si>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</si>
  <si>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</si>
  <si>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</si>
  <si>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</si>
  <si>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</si>
  <si>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</si>
  <si>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</si>
  <si>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</si>
  <si>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</si>
  <si>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</si>
  <si>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</si>
  <si>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</si>
  <si>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</si>
  <si>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</si>
  <si>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</si>
  <si>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</si>
  <si>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</si>
  <si>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</si>
  <si>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</si>
  <si>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</si>
  <si>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</si>
  <si>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</si>
  <si>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</si>
  <si>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</si>
  <si>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</si>
  <si>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</si>
  <si>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</si>
  <si>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</si>
  <si>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</si>
  <si>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</si>
  <si>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</si>
  <si>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</si>
  <si>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</si>
  <si>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</si>
  <si>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</si>
  <si>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</si>
  <si>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</si>
  <si>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</si>
  <si>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</si>
  <si>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</si>
  <si>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</si>
  <si>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</si>
  <si>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</si>
  <si>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</si>
  <si>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</si>
  <si>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</si>
  <si>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</si>
  <si>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</si>
  <si>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</si>
  <si>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</si>
  <si>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</si>
  <si>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</si>
  <si>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</si>
  <si>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</si>
  <si>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</si>
  <si>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</si>
  <si>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</si>
  <si>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</si>
  <si>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</si>
  <si>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</si>
  <si>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</si>
  <si>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</si>
  <si>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</si>
  <si>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</si>
  <si>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</si>
  <si>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</si>
  <si>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</si>
  <si>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</si>
  <si>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</si>
  <si>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</si>
  <si>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</si>
  <si>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</si>
  <si>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</si>
  <si>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</si>
  <si>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</si>
  <si>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</si>
  <si>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</si>
  <si>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</si>
  <si>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</si>
  <si>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</si>
  <si>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</si>
  <si>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</si>
  <si>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</si>
  <si>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</si>
  <si>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</si>
  <si>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</si>
  <si>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</si>
  <si>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</si>
  <si>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</si>
  <si>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</si>
  <si>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</si>
  <si>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</si>
  <si>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</si>
  <si>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</si>
  <si>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</si>
  <si>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</si>
  <si>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</si>
  <si>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</si>
  <si>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</si>
  <si>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</si>
  <si>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</si>
  <si>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</si>
  <si>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</si>
  <si>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</si>
  <si>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</si>
  <si>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</si>
  <si>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</si>
  <si>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</si>
  <si>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</si>
  <si>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</si>
  <si>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</si>
  <si>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</si>
  <si>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</si>
  <si>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</si>
  <si>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</si>
  <si>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</si>
  <si>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</si>
  <si>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</si>
  <si>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</si>
  <si>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</si>
  <si>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</si>
  <si>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</si>
  <si>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</si>
  <si>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</si>
  <si>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</si>
  <si>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</si>
  <si>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</si>
  <si>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</si>
  <si>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</si>
  <si>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</si>
  <si>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</si>
  <si>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</si>
  <si>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</si>
  <si>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</si>
  <si>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</si>
  <si>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</si>
  <si>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</si>
  <si>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</si>
  <si>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</si>
  <si>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</si>
  <si>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</si>
  <si>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</si>
  <si>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</si>
  <si>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</si>
  <si>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</si>
  <si>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</si>
  <si>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</si>
  <si>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</si>
  <si>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</si>
  <si>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</si>
  <si>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</si>
  <si>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</si>
  <si>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</si>
  <si>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</si>
  <si>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</si>
  <si>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</si>
  <si>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</si>
  <si>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</si>
  <si>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</si>
  <si>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</si>
  <si>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</si>
  <si>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</si>
  <si>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</si>
  <si>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</si>
  <si>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</si>
  <si>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</si>
  <si>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</si>
  <si>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</si>
  <si>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</si>
  <si>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</si>
  <si>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</si>
  <si>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</si>
  <si>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</si>
  <si>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</si>
  <si>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</si>
  <si>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</si>
  <si>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</si>
  <si>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</si>
  <si>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</si>
  <si>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</si>
  <si>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</si>
  <si>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</si>
  <si>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</si>
  <si>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</si>
  <si>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</si>
  <si>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</si>
  <si>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</si>
  <si>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</si>
  <si>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</si>
  <si>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</si>
  <si>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</si>
  <si>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</si>
  <si>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</si>
  <si>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</si>
  <si>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</si>
  <si>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</si>
  <si>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</si>
  <si>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</si>
  <si>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</si>
  <si>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</si>
  <si>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</si>
  <si>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</si>
  <si>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</si>
  <si>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</si>
  <si>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</si>
  <si>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</si>
  <si>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</si>
  <si>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</si>
  <si>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</si>
  <si>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</si>
  <si>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</si>
  <si>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</si>
  <si>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</si>
  <si>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</si>
  <si>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</si>
  <si>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</si>
  <si>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</si>
  <si>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</si>
  <si>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</si>
  <si>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</si>
  <si>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</si>
  <si>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</si>
  <si>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</si>
  <si>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</si>
  <si>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</si>
  <si>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</si>
  <si>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</si>
  <si>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</si>
  <si>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</si>
  <si>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</si>
  <si>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</si>
  <si>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</si>
  <si>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</si>
  <si>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</si>
  <si>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</si>
  <si>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</si>
  <si>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</si>
  <si>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</si>
  <si>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</si>
  <si>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</si>
  <si>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</si>
  <si>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</si>
  <si>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</si>
  <si>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</si>
  <si>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</si>
  <si>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</si>
  <si>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</si>
  <si>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</si>
  <si>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</si>
  <si>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</si>
  <si>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</si>
  <si>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</si>
  <si>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</si>
  <si>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</si>
  <si>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</si>
  <si>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</si>
  <si>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</si>
  <si>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</si>
  <si>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</si>
  <si>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</si>
  <si>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</si>
  <si>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</si>
  <si>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</si>
  <si>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</si>
  <si>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</si>
  <si>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</si>
  <si>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</si>
  <si>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</si>
  <si>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</si>
  <si>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</si>
  <si>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</si>
  <si>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</si>
  <si>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</si>
  <si>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</si>
  <si>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</si>
  <si>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</si>
  <si>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</si>
  <si>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</si>
  <si>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</si>
  <si>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</si>
  <si>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</si>
  <si>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</si>
  <si>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</si>
  <si>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</si>
  <si>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</si>
  <si>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</si>
  <si>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</si>
  <si>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</si>
  <si>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</si>
  <si>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</si>
  <si>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</si>
  <si>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</si>
  <si>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</si>
  <si>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</si>
  <si>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</si>
  <si>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</si>
  <si>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</si>
  <si>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</si>
  <si>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</si>
  <si>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</si>
  <si>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</si>
  <si>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</si>
  <si>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</si>
  <si>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</si>
  <si>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</si>
  <si>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</si>
  <si>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</si>
  <si>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</si>
  <si>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</si>
  <si>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</si>
  <si>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</si>
  <si>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</si>
  <si>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</si>
  <si>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</si>
  <si>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</si>
  <si>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</si>
  <si>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</si>
  <si>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</si>
  <si>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</si>
  <si>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</si>
  <si>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</si>
  <si>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</si>
  <si>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</si>
  <si>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</si>
  <si>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</si>
  <si>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</si>
  <si>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</si>
  <si>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</si>
  <si>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</si>
  <si>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</si>
  <si>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</si>
  <si>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</si>
  <si>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</si>
  <si>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</si>
  <si>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</si>
  <si>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</si>
  <si>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</si>
  <si>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</si>
  <si>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</si>
  <si>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</si>
  <si>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</si>
  <si>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</si>
  <si>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</si>
  <si>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</si>
  <si>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</si>
  <si>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</si>
  <si>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</si>
  <si>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</si>
  <si>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</si>
  <si>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</si>
  <si>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</si>
  <si>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</si>
  <si>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</si>
  <si>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</si>
  <si>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</si>
  <si>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</si>
  <si>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</si>
  <si>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</si>
  <si>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</si>
  <si>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</si>
  <si>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</si>
  <si>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</si>
  <si>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</si>
  <si>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</si>
  <si>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</si>
  <si>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</si>
  <si>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</si>
  <si>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</si>
  <si>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</si>
  <si>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</si>
  <si>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</si>
  <si>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</si>
  <si>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</si>
  <si>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</si>
  <si>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</si>
  <si>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</si>
  <si>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</si>
  <si>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</si>
  <si>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</si>
  <si>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</si>
  <si>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</si>
  <si>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</si>
  <si>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</si>
  <si>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</si>
  <si>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</si>
  <si>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</si>
  <si>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</si>
  <si>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</si>
  <si>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</si>
  <si>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</si>
  <si>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</si>
  <si>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</si>
  <si>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</si>
  <si>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</si>
  <si>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</si>
  <si>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</si>
  <si>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</si>
  <si>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</si>
  <si>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</si>
  <si>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</si>
  <si>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</si>
  <si>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</si>
  <si>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</si>
  <si>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</si>
  <si>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</si>
  <si>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</si>
  <si>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</si>
  <si>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</si>
  <si>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</si>
  <si>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</si>
  <si>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</si>
  <si>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</si>
  <si>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</si>
  <si>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</si>
  <si>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</si>
  <si>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</si>
  <si>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</si>
  <si>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</si>
  <si>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</si>
  <si>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</si>
  <si>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</si>
  <si>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</si>
  <si>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</si>
  <si>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</si>
  <si>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</si>
  <si>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</si>
  <si>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</si>
  <si>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</si>
  <si>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</si>
  <si>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</si>
  <si>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</si>
  <si>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</si>
  <si>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</si>
  <si>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</si>
  <si>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</si>
  <si>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</si>
  <si>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</si>
  <si>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</si>
  <si>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</si>
  <si>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</si>
  <si>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</si>
  <si>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</si>
  <si>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</si>
  <si>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</si>
  <si>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</si>
  <si>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</si>
  <si>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</si>
  <si>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</si>
  <si>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</si>
  <si>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</si>
  <si>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</si>
  <si>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</si>
  <si>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</si>
  <si>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</si>
  <si>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</si>
  <si>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</si>
  <si>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</si>
  <si>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</si>
  <si>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</si>
  <si>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</si>
  <si>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</si>
  <si>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</si>
  <si>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</si>
  <si>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</si>
  <si>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</si>
  <si>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</si>
  <si>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</si>
  <si>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</si>
  <si>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</si>
  <si>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</si>
  <si>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</si>
  <si>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</si>
  <si>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</si>
  <si>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</si>
  <si>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</si>
  <si>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</si>
  <si>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</si>
  <si>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</si>
  <si>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</si>
  <si>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</si>
  <si>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</si>
  <si>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</si>
  <si>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</si>
  <si>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</si>
  <si>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</si>
  <si>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</si>
  <si>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</si>
  <si>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</si>
  <si>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</si>
  <si>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</si>
  <si>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</si>
  <si>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</si>
  <si>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</si>
  <si>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</si>
  <si>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</si>
  <si>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</si>
  <si>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</si>
  <si>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</si>
  <si>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</si>
  <si>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</si>
  <si>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</si>
  <si>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</si>
  <si>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</si>
  <si>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</si>
  <si>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</si>
  <si>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</si>
  <si>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</si>
  <si>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</si>
  <si>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</si>
  <si>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</si>
  <si>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</si>
  <si>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</si>
  <si>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</si>
  <si>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</si>
  <si>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</si>
  <si>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</si>
  <si>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</si>
  <si>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</si>
  <si>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</si>
  <si>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</si>
  <si>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</si>
  <si>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</si>
  <si>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</si>
  <si>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</si>
  <si>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</si>
  <si>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</si>
  <si>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</si>
  <si>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</si>
  <si>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</si>
  <si>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</si>
  <si>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</si>
  <si>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</si>
  <si>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</si>
  <si>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</si>
  <si>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</si>
  <si>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</si>
  <si>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</si>
  <si>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</si>
  <si>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</si>
  <si>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</si>
  <si>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</si>
  <si>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</si>
  <si>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</si>
  <si>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</si>
  <si>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</si>
  <si>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</si>
  <si>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</si>
  <si>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</si>
  <si>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</si>
  <si>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</si>
  <si>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</si>
  <si>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</si>
  <si>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</si>
  <si>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</si>
  <si>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</si>
  <si>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</si>
  <si>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</si>
  <si>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</si>
  <si>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</si>
  <si>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</si>
  <si>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</si>
  <si>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</si>
  <si>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</si>
  <si>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</si>
  <si>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</si>
  <si>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</si>
  <si>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</si>
  <si>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</si>
  <si>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</si>
  <si>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</si>
  <si>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</si>
  <si>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</si>
  <si>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</si>
  <si>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</si>
  <si>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</si>
  <si>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</si>
  <si>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</si>
  <si>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</si>
  <si>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</si>
  <si>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</si>
  <si>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</si>
  <si>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</si>
  <si>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</si>
  <si>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</si>
  <si>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</si>
  <si>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</si>
  <si>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</si>
  <si>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</si>
  <si>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</si>
  <si>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</si>
  <si>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</si>
  <si>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</si>
  <si>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</si>
  <si>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</si>
  <si>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</si>
  <si>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</si>
  <si>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</si>
  <si>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</si>
  <si>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</si>
  <si>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</si>
  <si>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</si>
  <si>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</si>
  <si>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</si>
  <si>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</si>
  <si>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</si>
  <si>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</si>
  <si>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</si>
  <si>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</si>
  <si>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</si>
  <si>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</si>
  <si>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</si>
  <si>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</si>
  <si>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</si>
  <si>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</si>
  <si>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</si>
  <si>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</si>
  <si>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</si>
  <si>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</si>
  <si>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</si>
  <si>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</si>
  <si>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</si>
  <si>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</si>
  <si>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</si>
  <si>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</si>
  <si>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</si>
  <si>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</si>
  <si>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</si>
  <si>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</si>
  <si>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</si>
  <si>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</si>
  <si>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</si>
  <si>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</si>
  <si>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</si>
  <si>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</si>
  <si>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</si>
  <si>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</si>
  <si>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</si>
  <si>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</si>
  <si>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</si>
  <si>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</si>
  <si>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</si>
  <si>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</si>
  <si>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</si>
  <si>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</si>
  <si>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</si>
  <si>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</si>
  <si>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</si>
  <si>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</si>
  <si>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</si>
  <si>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</si>
  <si>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</si>
  <si>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</si>
  <si>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</si>
  <si>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</si>
  <si>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</si>
  <si>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</si>
  <si>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</si>
  <si>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</si>
  <si>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</si>
  <si>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</si>
  <si>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</si>
  <si>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</si>
  <si>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</si>
  <si>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</si>
  <si>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</si>
  <si>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</si>
  <si>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</si>
  <si>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</si>
  <si>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</si>
  <si>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</si>
  <si>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</si>
  <si>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</si>
  <si>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</si>
  <si>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</si>
  <si>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</si>
  <si>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</si>
  <si>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</si>
  <si>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</si>
  <si>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</si>
  <si>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</si>
  <si>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</si>
  <si>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</si>
  <si>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</si>
  <si>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</si>
  <si>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</si>
  <si>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</si>
  <si>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</si>
  <si>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</si>
  <si>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</si>
  <si>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</si>
  <si>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</si>
  <si>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</si>
  <si>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</si>
  <si>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</si>
  <si>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</si>
  <si>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</si>
  <si>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</si>
  <si>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</si>
  <si>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</si>
  <si>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</si>
  <si>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</si>
  <si>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</si>
  <si>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</si>
  <si>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</si>
  <si>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</si>
  <si>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</si>
  <si>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</si>
  <si>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</si>
  <si>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</si>
  <si>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</si>
  <si>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</si>
  <si>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</si>
  <si>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</si>
  <si>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</si>
  <si>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</si>
  <si>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</si>
  <si>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</si>
  <si>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</si>
  <si>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</si>
  <si>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</si>
  <si>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</si>
  <si>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</si>
  <si>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</si>
  <si>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</si>
  <si>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</si>
  <si>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</si>
  <si>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</si>
  <si>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</si>
  <si>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</si>
  <si>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</si>
  <si>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</si>
  <si>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</si>
  <si>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</si>
  <si>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</si>
  <si>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</si>
  <si>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</si>
  <si>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</si>
  <si>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</si>
  <si>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</si>
  <si>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</si>
  <si>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</si>
  <si>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</si>
  <si>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</si>
  <si>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</si>
  <si>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</si>
  <si>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</si>
  <si>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</si>
  <si>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</si>
  <si>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</si>
  <si>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</si>
  <si>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</si>
  <si>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</si>
  <si>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</si>
  <si>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</si>
  <si>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</si>
  <si>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</si>
  <si>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</si>
  <si>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</si>
  <si>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</si>
  <si>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</si>
  <si>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</si>
  <si>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</si>
  <si>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</si>
  <si>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</si>
  <si>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</si>
  <si>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</si>
  <si>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</si>
  <si>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</si>
  <si>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</si>
  <si>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</si>
  <si>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</si>
  <si>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</si>
  <si>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</si>
  <si>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</si>
  <si>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</si>
  <si>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</si>
  <si>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</si>
  <si>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</si>
  <si>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</si>
  <si>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</si>
  <si>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</si>
  <si>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</si>
  <si>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</si>
  <si>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</si>
  <si>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</si>
  <si>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</si>
  <si>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</si>
  <si>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</si>
  <si>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</si>
  <si>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</si>
  <si>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</si>
  <si>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</si>
  <si>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</si>
  <si>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</si>
  <si>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</si>
  <si>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</si>
  <si>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</si>
  <si>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</si>
  <si>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</si>
  <si>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</si>
  <si>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</si>
  <si>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</si>
  <si>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</si>
  <si>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</si>
  <si>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</si>
  <si>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</si>
  <si>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</si>
  <si>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</si>
  <si>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</si>
  <si>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</si>
  <si>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</si>
  <si>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</si>
  <si>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</si>
  <si>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</si>
  <si>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</si>
  <si>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</si>
  <si>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</si>
  <si>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</si>
  <si>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</si>
  <si>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</si>
  <si>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</si>
  <si>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</si>
  <si>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</si>
  <si>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</si>
  <si>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</si>
  <si>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</si>
  <si>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</si>
  <si>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</si>
  <si>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</si>
  <si>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</si>
  <si>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</si>
  <si>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</si>
  <si>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</si>
  <si>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</si>
  <si>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</si>
  <si>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</si>
  <si>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</si>
  <si>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</si>
  <si>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</si>
  <si>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</si>
  <si>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</si>
  <si>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</si>
  <si>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</si>
  <si>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</si>
  <si>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</si>
  <si>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</si>
  <si>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</si>
  <si>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</si>
  <si>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</si>
  <si>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</si>
  <si>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</si>
  <si>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</si>
  <si>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</si>
  <si>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</si>
  <si>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</si>
  <si>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</si>
  <si>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</si>
  <si>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</si>
  <si>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</si>
  <si>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</si>
  <si>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</si>
  <si>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</si>
  <si>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</si>
  <si>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</si>
  <si>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</si>
  <si>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</si>
  <si>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</si>
  <si>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</si>
  <si>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</si>
  <si>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</si>
  <si>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</si>
  <si>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</si>
  <si>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</si>
  <si>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</si>
  <si>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</si>
  <si>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</si>
  <si>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</si>
  <si>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</si>
  <si>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</si>
  <si>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</si>
  <si>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</si>
  <si>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</si>
  <si>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</si>
  <si>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</si>
  <si>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</si>
  <si>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</si>
  <si>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</si>
  <si>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</si>
  <si>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</si>
  <si>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</si>
  <si>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</si>
  <si>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</si>
  <si>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</si>
  <si>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</si>
  <si>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</si>
  <si>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</si>
  <si>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</si>
  <si>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</si>
  <si>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</si>
  <si>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</si>
  <si>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</si>
  <si>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</si>
  <si>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</si>
  <si>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</si>
  <si>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</si>
  <si>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</si>
  <si>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</si>
  <si>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</si>
  <si>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</si>
  <si>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</si>
  <si>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</si>
  <si>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</si>
  <si>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</si>
  <si>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</si>
  <si>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</si>
  <si>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</si>
  <si>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</si>
  <si>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</si>
  <si>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</si>
  <si>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</si>
  <si>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</si>
  <si>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</si>
  <si>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</si>
  <si>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</si>
  <si>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</si>
  <si>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</si>
  <si>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</si>
  <si>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</si>
  <si>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</si>
  <si>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</si>
  <si>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</si>
  <si>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</si>
  <si>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</si>
  <si>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</si>
  <si>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</si>
  <si>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</si>
  <si>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</si>
  <si>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</si>
  <si>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</si>
  <si>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</si>
  <si>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</si>
  <si>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</si>
  <si>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</si>
  <si>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</si>
  <si>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</si>
  <si>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</si>
  <si>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</si>
  <si>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</si>
  <si>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</si>
  <si>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</si>
  <si>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</si>
  <si>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</si>
  <si>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</si>
  <si>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</si>
  <si>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</si>
  <si>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</si>
  <si>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</si>
  <si>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</si>
  <si>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</si>
  <si>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</si>
  <si>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</si>
  <si>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</si>
  <si>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</si>
  <si>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</si>
  <si>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</si>
  <si>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</si>
  <si>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</si>
  <si>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</si>
  <si>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</si>
  <si>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</si>
  <si>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</si>
  <si>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</si>
  <si>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</si>
  <si>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</si>
  <si>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</si>
  <si>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</si>
  <si>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</si>
  <si>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</si>
  <si>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</si>
  <si>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</si>
  <si>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</si>
  <si>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</si>
  <si>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</si>
  <si>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</si>
  <si>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</si>
  <si>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</si>
  <si>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</si>
  <si>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</si>
  <si>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</si>
  <si>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</si>
  <si>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</si>
  <si>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</si>
  <si>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</si>
  <si>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</si>
  <si>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</si>
  <si>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</si>
  <si>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</si>
  <si>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</si>
  <si>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</si>
  <si>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</si>
  <si>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</si>
  <si>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</si>
  <si>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</si>
  <si>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</si>
  <si>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</si>
  <si>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</si>
  <si>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</si>
  <si>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</si>
  <si>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</si>
  <si>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</si>
  <si>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</si>
  <si>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</si>
  <si>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</si>
  <si>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</si>
  <si>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</si>
  <si>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</si>
  <si>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</si>
  <si>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</si>
  <si>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</si>
  <si>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</si>
  <si>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</si>
  <si>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</si>
  <si>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</si>
  <si>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</si>
  <si>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</si>
  <si>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</si>
  <si>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</si>
  <si>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</si>
  <si>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</si>
  <si>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</si>
  <si>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</si>
  <si>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</si>
  <si>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</si>
  <si>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</si>
  <si>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</si>
  <si>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</si>
  <si>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</si>
  <si>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</si>
  <si>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</si>
  <si>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</si>
  <si>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</si>
  <si>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</si>
  <si>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</si>
  <si>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</si>
  <si>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</si>
  <si>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</si>
  <si>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</si>
  <si>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</si>
  <si>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</si>
  <si>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</si>
  <si>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</si>
  <si>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</si>
  <si>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</si>
  <si>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</si>
  <si>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</si>
  <si>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</si>
  <si>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</si>
  <si>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</si>
  <si>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</si>
  <si>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</si>
  <si>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</si>
  <si>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</si>
  <si>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</si>
  <si>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</si>
  <si>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</si>
  <si>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</si>
  <si>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</si>
  <si>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</si>
  <si>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</si>
  <si>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</si>
  <si>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</si>
  <si>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</si>
  <si>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</si>
  <si>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</si>
  <si>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</si>
  <si>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</si>
  <si>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</si>
  <si>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</si>
  <si>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</si>
  <si>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</si>
  <si>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</si>
  <si>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</si>
  <si>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</si>
  <si>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</si>
  <si>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</si>
  <si>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</si>
  <si>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</si>
  <si>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</si>
  <si>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</si>
  <si>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</si>
  <si>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</si>
  <si>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</si>
  <si>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</si>
  <si>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</si>
  <si>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</si>
  <si>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</si>
  <si>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</si>
  <si>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</si>
  <si>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</si>
  <si>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</si>
  <si>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</si>
  <si>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</si>
  <si>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</si>
  <si>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</si>
  <si>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</si>
  <si>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</si>
  <si>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</si>
  <si>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</si>
  <si>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</si>
  <si>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</si>
  <si>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</si>
  <si>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</si>
  <si>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</si>
  <si>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</si>
  <si>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</si>
  <si>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</si>
  <si>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</si>
  <si>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</si>
  <si>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</si>
  <si>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</si>
  <si>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</si>
  <si>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</si>
  <si>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</si>
  <si>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</si>
  <si>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</si>
  <si>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</si>
  <si>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</si>
  <si>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</si>
  <si>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</si>
  <si>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</si>
  <si>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</si>
  <si>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</si>
  <si>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</si>
  <si>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</si>
  <si>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</si>
  <si>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</si>
  <si>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</si>
  <si>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</si>
  <si>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</si>
  <si>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</si>
  <si>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</si>
  <si>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</si>
  <si>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</si>
  <si>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</si>
  <si>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</si>
  <si>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</si>
  <si>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</si>
  <si>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</si>
  <si>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</si>
  <si>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</si>
  <si>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</si>
  <si>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</si>
  <si>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</si>
  <si>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</si>
  <si>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</si>
  <si>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</si>
  <si>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</si>
  <si>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</si>
  <si>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</si>
  <si>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</si>
  <si>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</si>
  <si>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</si>
  <si>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</si>
  <si>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</si>
  <si>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</si>
  <si>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</si>
  <si>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</si>
  <si>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</si>
  <si>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</si>
  <si>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</si>
  <si>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</si>
  <si>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</si>
  <si>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</si>
  <si>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</si>
  <si>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</si>
  <si>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</si>
  <si>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</si>
  <si>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</si>
  <si>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</si>
  <si>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</si>
  <si>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</si>
  <si>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</si>
  <si>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</si>
  <si>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</si>
  <si>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</si>
  <si>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</si>
  <si>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</si>
  <si>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</si>
  <si>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</si>
  <si>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</si>
  <si>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</si>
  <si>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</si>
  <si>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</si>
  <si>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</si>
  <si>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</si>
  <si>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</si>
  <si>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</si>
  <si>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</si>
  <si>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</si>
  <si>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</si>
  <si>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</si>
  <si>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</si>
  <si>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</si>
  <si>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</si>
  <si>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</si>
  <si>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</si>
  <si>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</si>
  <si>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</si>
  <si>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</si>
  <si>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</si>
  <si>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</si>
  <si>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</si>
  <si>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</si>
  <si>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</si>
  <si>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</si>
  <si>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</si>
  <si>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</si>
  <si>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</si>
  <si>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</si>
  <si>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</si>
  <si>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</si>
  <si>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</si>
  <si>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</si>
  <si>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</si>
  <si>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</si>
  <si>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</si>
  <si>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</si>
  <si>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</si>
  <si>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</si>
  <si>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</si>
  <si>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</si>
  <si>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</si>
  <si>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</si>
  <si>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</si>
  <si>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</si>
  <si>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</si>
  <si>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</si>
  <si>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</si>
  <si>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</si>
  <si>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</si>
  <si>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</si>
  <si>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</si>
  <si>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</si>
  <si>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</si>
  <si>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</si>
  <si>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</si>
  <si>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</si>
  <si>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</si>
  <si>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</si>
  <si>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</si>
  <si>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</si>
  <si>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</si>
  <si>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</si>
  <si>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</si>
  <si>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</si>
  <si>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</si>
  <si>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</si>
  <si>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</si>
  <si>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</si>
  <si>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</si>
  <si>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</si>
  <si>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</si>
  <si>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</si>
  <si>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</si>
  <si>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</si>
  <si>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</si>
  <si>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</si>
  <si>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</si>
  <si>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</si>
  <si>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</si>
  <si>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</si>
  <si>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</si>
  <si>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</si>
  <si>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</si>
  <si>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</si>
  <si>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</si>
  <si>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</si>
  <si>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</si>
  <si>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</si>
  <si>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</si>
  <si>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</si>
  <si>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</si>
  <si>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</si>
  <si>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</si>
  <si>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</si>
  <si>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</si>
  <si>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</si>
  <si>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</si>
  <si>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</si>
  <si>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</si>
  <si>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</si>
  <si>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</si>
  <si>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</si>
  <si>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</si>
  <si>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</si>
  <si>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</si>
  <si>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</si>
  <si>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</si>
  <si>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</si>
  <si>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</si>
  <si>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</si>
  <si>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</si>
  <si>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</si>
  <si>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</si>
  <si>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</si>
  <si>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</si>
  <si>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</si>
  <si>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</si>
  <si>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</si>
  <si>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</si>
  <si>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</si>
  <si>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</si>
  <si>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</si>
  <si>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</si>
  <si>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</si>
  <si>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</si>
  <si>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</si>
  <si>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</si>
  <si>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</si>
  <si>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</si>
  <si>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</si>
  <si>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</si>
  <si>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</si>
  <si>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</si>
  <si>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</si>
  <si>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</si>
  <si>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</si>
  <si>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</si>
  <si>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</si>
  <si>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</si>
  <si>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</si>
  <si>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</si>
  <si>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</si>
  <si>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</si>
  <si>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</si>
  <si>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</si>
  <si>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</si>
  <si>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</si>
  <si>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</si>
  <si>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</si>
  <si>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</si>
  <si>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</si>
  <si>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</si>
  <si>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</si>
  <si>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</si>
  <si>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</si>
  <si>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</si>
  <si>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</si>
  <si>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</si>
  <si>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</si>
  <si>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</si>
  <si>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</si>
  <si>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</si>
  <si>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</si>
  <si>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</si>
  <si>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</si>
  <si>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</si>
  <si>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</si>
  <si>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</si>
  <si>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</si>
  <si>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</si>
  <si>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</si>
  <si>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</si>
  <si>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</si>
  <si>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</si>
  <si>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</si>
  <si>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</si>
  <si>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</si>
  <si>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</si>
  <si>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</si>
  <si>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</si>
  <si>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</si>
  <si>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</si>
  <si>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</si>
  <si>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</si>
  <si>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</si>
  <si>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</si>
  <si>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</si>
  <si>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</si>
  <si>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</si>
  <si>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</si>
  <si>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</si>
  <si>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</si>
  <si>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</si>
  <si>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</si>
  <si>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</si>
  <si>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</si>
  <si>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</si>
  <si>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</si>
  <si>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</si>
  <si>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</si>
  <si>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</si>
  <si>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</si>
  <si>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</si>
  <si>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</si>
  <si>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</si>
  <si>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</si>
  <si>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</si>
  <si>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</si>
  <si>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</si>
  <si>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</si>
  <si>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</si>
  <si>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</si>
  <si>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</si>
  <si>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</si>
  <si>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</si>
  <si>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</si>
  <si>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</si>
  <si>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</si>
  <si>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</si>
  <si>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</si>
  <si>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</si>
  <si>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</si>
  <si>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</si>
  <si>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</si>
  <si>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</si>
  <si>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</si>
  <si>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</si>
  <si>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</si>
  <si>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</si>
  <si>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</si>
  <si>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</si>
  <si>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</si>
  <si>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</si>
  <si>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</si>
  <si>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</si>
  <si>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</si>
  <si>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</si>
  <si>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</si>
  <si>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</si>
  <si>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</si>
  <si>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</si>
  <si>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</si>
  <si>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</si>
  <si>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</si>
  <si>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</si>
  <si>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</si>
  <si>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</si>
  <si>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</si>
  <si>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</si>
  <si>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</si>
  <si>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</si>
  <si>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</si>
  <si>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</si>
  <si>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</si>
  <si>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</si>
  <si>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</si>
  <si>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</si>
  <si>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</si>
  <si>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</si>
  <si>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</si>
  <si>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</si>
  <si>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</si>
  <si>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</si>
  <si>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</si>
  <si>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</si>
  <si>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</si>
  <si>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</si>
  <si>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</si>
  <si>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</si>
  <si>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</si>
  <si>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</si>
  <si>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</si>
  <si>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</si>
  <si>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</si>
  <si>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</si>
  <si>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</si>
  <si>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</si>
  <si>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</si>
  <si>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</si>
  <si>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</si>
  <si>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</si>
  <si>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</si>
  <si>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</si>
  <si>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</si>
  <si>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</si>
  <si>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</si>
  <si>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</si>
  <si>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</si>
  <si>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</si>
  <si>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</si>
  <si>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</si>
  <si>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</si>
  <si>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</si>
  <si>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</si>
  <si>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</si>
  <si>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</si>
  <si>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</si>
  <si>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</si>
  <si>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</si>
  <si>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</si>
  <si>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</si>
  <si>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</si>
  <si>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</si>
  <si>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</si>
  <si>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</si>
  <si>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</si>
  <si>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</si>
  <si>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</si>
  <si>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</si>
  <si>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</si>
  <si>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</si>
  <si>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</si>
  <si>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</si>
  <si>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</si>
  <si>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</si>
  <si>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</si>
  <si>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</si>
  <si>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</si>
  <si>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</si>
  <si>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</si>
  <si>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</si>
  <si>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</si>
  <si>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</si>
  <si>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</si>
  <si>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</si>
  <si>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</si>
  <si>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</si>
  <si>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</si>
  <si>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</si>
  <si>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</si>
  <si>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</si>
  <si>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</si>
  <si>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</si>
  <si>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</si>
  <si>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</si>
  <si>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</si>
  <si>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</si>
  <si>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</si>
  <si>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</si>
  <si>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</si>
  <si>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</si>
  <si>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</si>
  <si>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</si>
  <si>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</si>
  <si>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</si>
  <si>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</si>
  <si>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</si>
  <si>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</si>
  <si>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</si>
  <si>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</si>
  <si>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</si>
  <si>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</si>
  <si>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</si>
  <si>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</si>
  <si>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</si>
  <si>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</si>
  <si>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</si>
  <si>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</si>
  <si>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</si>
  <si>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</si>
  <si>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</si>
  <si>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</si>
  <si>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</si>
  <si>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</si>
  <si>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</si>
  <si>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</si>
  <si>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</si>
  <si>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</si>
  <si>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</si>
  <si>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</si>
  <si>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</si>
  <si>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</si>
  <si>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</si>
  <si>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</si>
  <si>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</si>
  <si>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</si>
  <si>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</si>
  <si>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</si>
  <si>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</si>
  <si>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</si>
  <si>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</si>
  <si>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</si>
  <si>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</si>
  <si>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</si>
  <si>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</si>
  <si>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</si>
  <si>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</si>
  <si>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</si>
  <si>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</si>
  <si>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</si>
  <si>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</si>
  <si>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</si>
  <si>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</si>
  <si>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</si>
  <si>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</si>
  <si>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</si>
  <si>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</si>
  <si>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</si>
  <si>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</si>
  <si>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</si>
  <si>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</si>
  <si>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</si>
  <si>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</si>
  <si>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</si>
  <si>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</si>
  <si>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</si>
  <si>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</si>
  <si>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</si>
  <si>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</si>
  <si>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</si>
  <si>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</si>
  <si>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</si>
  <si>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</si>
  <si>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</si>
  <si>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</si>
  <si>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</si>
  <si>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</si>
  <si>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</si>
  <si>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</si>
  <si>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</si>
  <si>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</si>
  <si>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</si>
  <si>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</si>
  <si>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</si>
  <si>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</si>
  <si>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</si>
  <si>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</si>
  <si>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</si>
  <si>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</si>
  <si>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</si>
  <si>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</si>
  <si>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</si>
  <si>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</si>
  <si>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</si>
  <si>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</si>
  <si>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</si>
  <si>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</si>
  <si>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</si>
  <si>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</si>
  <si>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</si>
  <si>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</si>
  <si>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</si>
  <si>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</si>
  <si>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</si>
  <si>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</si>
  <si>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</si>
  <si>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</si>
  <si>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</si>
  <si>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</si>
  <si>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</si>
  <si>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</si>
  <si>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</si>
  <si>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</si>
  <si>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</si>
  <si>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</si>
  <si>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</si>
  <si>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</si>
  <si>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</si>
  <si>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</si>
  <si>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</si>
  <si>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</si>
  <si>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</si>
  <si>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</si>
  <si>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</si>
  <si>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</si>
  <si>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</si>
  <si>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</si>
  <si>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</si>
  <si>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</si>
  <si>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</si>
  <si>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</si>
  <si>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</si>
  <si>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</si>
  <si>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</si>
  <si>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</si>
  <si>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</si>
  <si>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</si>
  <si>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</si>
  <si>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</si>
  <si>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</si>
  <si>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</si>
  <si>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</si>
  <si>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</si>
  <si>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</si>
  <si>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</si>
  <si>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</si>
  <si>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</si>
  <si>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</si>
  <si>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</si>
  <si>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</si>
  <si>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</si>
  <si>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</si>
  <si>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</si>
  <si>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</si>
  <si>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</si>
  <si>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</si>
  <si>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</si>
  <si>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</si>
  <si>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</si>
  <si>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</si>
  <si>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</si>
  <si>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</si>
  <si>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</si>
  <si>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</si>
  <si>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</si>
  <si>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</si>
  <si>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</si>
  <si>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</si>
  <si>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</si>
  <si>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</si>
  <si>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</si>
  <si>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</si>
  <si>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</si>
  <si>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</si>
  <si>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</si>
  <si>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</si>
  <si>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</si>
  <si>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</si>
  <si>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</si>
  <si>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</si>
  <si>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</si>
  <si>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</si>
  <si>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</si>
  <si>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</si>
  <si>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</si>
  <si>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</si>
  <si>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</si>
  <si>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</si>
  <si>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</si>
  <si>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</si>
  <si>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</si>
  <si>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</si>
  <si>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</si>
  <si>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</si>
  <si>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</si>
  <si>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</si>
  <si>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</si>
  <si>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</si>
  <si>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</si>
  <si>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</si>
  <si>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</si>
  <si>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</si>
  <si>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</si>
  <si>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</si>
  <si>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</si>
  <si>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</si>
  <si>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</si>
  <si>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</si>
  <si>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</si>
  <si>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</si>
  <si>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</si>
  <si>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</si>
  <si>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</si>
  <si>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</si>
  <si>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</si>
  <si>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</si>
  <si>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</si>
  <si>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</si>
  <si>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</si>
  <si>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</si>
  <si>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</si>
  <si>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</si>
  <si>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</si>
  <si>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</si>
  <si>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</si>
  <si>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</si>
  <si>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</si>
  <si>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</si>
  <si>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</si>
  <si>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</si>
  <si>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</si>
  <si>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</si>
  <si>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</si>
  <si>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</si>
  <si>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</si>
  <si>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</si>
  <si>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</si>
  <si>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</si>
  <si>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</si>
  <si>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</si>
  <si>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</si>
  <si>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</si>
  <si>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</si>
  <si>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</si>
  <si>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</si>
  <si>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</si>
  <si>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</si>
  <si>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</si>
  <si>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</si>
  <si>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</si>
  <si>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</si>
  <si>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</si>
  <si>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</si>
  <si>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</si>
  <si>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</si>
  <si>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</si>
  <si>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</si>
  <si>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</si>
  <si>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</si>
  <si>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</si>
  <si>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</si>
  <si>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</si>
  <si>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</si>
  <si>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</si>
  <si>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</si>
  <si>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</si>
  <si>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</si>
  <si>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</si>
  <si>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</si>
  <si>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</si>
  <si>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</si>
  <si>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</si>
  <si>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</si>
  <si>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</si>
  <si>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</si>
  <si>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</si>
  <si>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</si>
  <si>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</si>
  <si>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</si>
  <si>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</si>
  <si>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</si>
  <si>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</si>
  <si>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</si>
  <si>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</si>
  <si>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</si>
  <si>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</si>
  <si>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</si>
  <si>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</si>
  <si>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</si>
  <si>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</si>
  <si>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</si>
  <si>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</si>
  <si>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</si>
  <si>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</si>
  <si>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</si>
  <si>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</si>
  <si>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</si>
  <si>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</si>
  <si>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</si>
  <si>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</si>
  <si>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</si>
  <si>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</si>
  <si>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</si>
  <si>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</si>
  <si>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</si>
  <si>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</si>
  <si>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</si>
  <si>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</si>
  <si>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</si>
  <si>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</si>
  <si>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</si>
  <si>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</si>
  <si>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</si>
  <si>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</si>
  <si>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</si>
  <si>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</si>
  <si>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</si>
  <si>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</si>
  <si>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</si>
  <si>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</si>
  <si>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</si>
  <si>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</si>
  <si>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</si>
  <si>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</si>
  <si>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</si>
  <si>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</si>
  <si>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</si>
  <si>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</si>
  <si>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</si>
  <si>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</si>
  <si>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</si>
  <si>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</si>
  <si>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</si>
  <si>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</si>
  <si>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</si>
  <si>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</si>
  <si>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</si>
  <si>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</si>
  <si>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</si>
  <si>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</si>
  <si>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</si>
  <si>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</si>
  <si>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</si>
  <si>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</si>
  <si>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</si>
  <si>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</si>
  <si>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</si>
  <si>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</si>
  <si>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</si>
  <si>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</si>
  <si>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</si>
  <si>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</si>
  <si>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</si>
  <si>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</si>
  <si>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</si>
  <si>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</si>
  <si>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</si>
  <si>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</si>
  <si>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</si>
  <si>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</si>
  <si>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</si>
  <si>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</si>
  <si>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</si>
  <si>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</si>
  <si>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</si>
  <si>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</si>
  <si>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</si>
  <si>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</si>
  <si>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</si>
  <si>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</si>
  <si>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</si>
  <si>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</si>
  <si>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</si>
  <si>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</si>
  <si>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</si>
  <si>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</si>
  <si>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</si>
  <si>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</si>
  <si>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</si>
  <si>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</si>
  <si>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</si>
  <si>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</si>
  <si>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</si>
  <si>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</si>
  <si>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</si>
  <si>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</si>
  <si>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</si>
  <si>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</si>
  <si>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</si>
  <si>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</si>
  <si>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</si>
  <si>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</si>
  <si>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</si>
  <si>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</si>
  <si>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</si>
  <si>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</si>
  <si>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</si>
  <si>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</si>
  <si>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</si>
  <si>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</si>
  <si>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</si>
  <si>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</si>
  <si>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</si>
  <si>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</si>
  <si>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</si>
  <si>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</si>
  <si>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</si>
  <si>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</si>
  <si>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</si>
  <si>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</si>
  <si>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</si>
  <si>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</si>
  <si>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</si>
  <si>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</si>
  <si>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</si>
  <si>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</si>
  <si>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</si>
  <si>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</si>
  <si>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</si>
  <si>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</si>
  <si>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</si>
  <si>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</si>
  <si>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</si>
  <si>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</si>
  <si>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</si>
  <si>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</si>
  <si>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</si>
  <si>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</si>
  <si>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</si>
  <si>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</si>
  <si>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</si>
  <si>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</si>
  <si>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</si>
  <si>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</si>
  <si>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</si>
  <si>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</si>
  <si>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</si>
  <si>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</si>
  <si>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</si>
  <si>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</si>
  <si>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</si>
  <si>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</si>
  <si>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</si>
  <si>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</si>
  <si>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</si>
  <si>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</si>
  <si>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</si>
  <si>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</si>
  <si>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</si>
  <si>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</si>
  <si>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</si>
  <si>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</si>
  <si>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</si>
  <si>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</si>
  <si>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</si>
  <si>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</si>
  <si>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</si>
  <si>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</si>
  <si>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</si>
  <si>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</si>
  <si>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</si>
  <si>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</si>
  <si>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</si>
  <si>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</si>
  <si>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</si>
  <si>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</si>
  <si>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</si>
  <si>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</si>
  <si>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</si>
  <si>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</si>
  <si>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</si>
  <si>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</si>
  <si>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</si>
  <si>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</si>
  <si>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</si>
  <si>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</si>
  <si>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</si>
  <si>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</si>
  <si>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</si>
  <si>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</si>
  <si>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</si>
  <si>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</si>
  <si>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</si>
  <si>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</si>
  <si>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</si>
  <si>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</si>
  <si>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</si>
  <si>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</si>
  <si>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</si>
  <si>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</si>
  <si>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</si>
  <si>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</si>
  <si>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</si>
  <si>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</si>
  <si>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</si>
  <si>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</si>
  <si>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</si>
  <si>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</si>
  <si>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</si>
  <si>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</si>
  <si>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</si>
  <si>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</si>
  <si>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</si>
  <si>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</si>
  <si>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</si>
  <si>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</si>
  <si>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</si>
  <si>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</si>
  <si>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</si>
  <si>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</si>
  <si>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</si>
  <si>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</si>
  <si>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</si>
  <si>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</si>
  <si>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</si>
  <si>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</si>
  <si>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</si>
  <si>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</si>
  <si>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</si>
  <si>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</si>
  <si>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</si>
  <si>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</si>
  <si>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</si>
  <si>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</si>
  <si>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</si>
  <si>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</si>
  <si>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</si>
  <si>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</si>
  <si>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</si>
  <si>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</si>
  <si>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</si>
  <si>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</si>
  <si>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</si>
  <si>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</si>
  <si>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</si>
  <si>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</si>
  <si>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</si>
  <si>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</si>
  <si>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</si>
  <si>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</si>
  <si>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</si>
  <si>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</si>
  <si>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</si>
  <si>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</si>
  <si>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</si>
  <si>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</si>
  <si>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</si>
  <si>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</si>
  <si>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</si>
  <si>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</si>
  <si>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</si>
  <si>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</si>
  <si>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</si>
  <si>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</si>
  <si>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</si>
  <si>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</si>
  <si>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</si>
  <si>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</si>
  <si>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</si>
  <si>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</si>
  <si>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</si>
  <si>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</si>
  <si>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</si>
  <si>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</si>
  <si>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</si>
  <si>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</si>
  <si>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</si>
  <si>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</si>
  <si>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</si>
  <si>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</si>
  <si>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</si>
  <si>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</si>
  <si>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</si>
  <si>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</si>
  <si>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</si>
  <si>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</si>
  <si>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</si>
  <si>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</si>
  <si>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</si>
  <si>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</si>
  <si>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</si>
  <si>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</si>
  <si>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</si>
  <si>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</si>
  <si>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</si>
  <si>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</si>
  <si>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</si>
  <si>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</si>
  <si>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</si>
  <si>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</si>
  <si>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</si>
  <si>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</si>
  <si>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</si>
  <si>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</si>
  <si>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</si>
  <si>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</si>
  <si>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</si>
  <si>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</si>
  <si>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</si>
  <si>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</si>
  <si>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</si>
  <si>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</si>
  <si>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</si>
  <si>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</si>
  <si>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</si>
  <si>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</si>
  <si>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</si>
  <si>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</si>
  <si>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</si>
  <si>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</si>
  <si>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</si>
  <si>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</si>
  <si>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</si>
  <si>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</si>
  <si>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</si>
  <si>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</si>
  <si>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</si>
  <si>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</si>
  <si>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</si>
  <si>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</si>
  <si>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</si>
  <si>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</si>
  <si>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</si>
  <si>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</si>
  <si>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</si>
  <si>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</si>
  <si>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</si>
  <si>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</si>
  <si>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</si>
  <si>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</si>
  <si>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</si>
  <si>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</si>
  <si>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</si>
  <si>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</si>
  <si>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</si>
  <si>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</si>
  <si>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</si>
  <si>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</si>
  <si>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</si>
  <si>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</si>
  <si>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</si>
  <si>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</si>
  <si>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</si>
  <si>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</si>
  <si>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</si>
  <si>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</si>
  <si>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</si>
  <si>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</si>
  <si>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</si>
  <si>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</si>
  <si>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</si>
  <si>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</si>
  <si>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</si>
  <si>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</si>
  <si>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</si>
  <si>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</si>
  <si>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</si>
  <si>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</si>
  <si>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</si>
  <si>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</si>
  <si>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</si>
  <si>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</si>
  <si>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</si>
  <si>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</si>
  <si>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</si>
  <si>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</si>
  <si>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</si>
  <si>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</si>
  <si>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</si>
  <si>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</si>
  <si>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</si>
  <si>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</si>
  <si>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</si>
  <si>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</si>
  <si>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</si>
  <si>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</si>
  <si>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</si>
  <si>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</si>
  <si>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</si>
  <si>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</si>
  <si>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</si>
  <si>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</si>
  <si>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</si>
  <si>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</si>
  <si>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</si>
  <si>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</si>
  <si>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</si>
  <si>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</si>
  <si>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</si>
  <si>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</si>
  <si>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</si>
  <si>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</si>
  <si>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</si>
  <si>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</si>
  <si>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</si>
  <si>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</si>
  <si>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</si>
  <si>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</si>
  <si>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</si>
  <si>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</si>
  <si>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</si>
  <si>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</si>
  <si>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</si>
  <si>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</si>
  <si>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</si>
  <si>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</si>
  <si>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</si>
  <si>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</si>
  <si>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</si>
  <si>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</si>
  <si>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</si>
  <si>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</si>
  <si>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</si>
  <si>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</si>
  <si>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</si>
  <si>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</si>
  <si>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</si>
  <si>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</si>
  <si>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</si>
  <si>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</si>
  <si>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</si>
  <si>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</si>
  <si>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</si>
  <si>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</si>
  <si>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</si>
  <si>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</si>
  <si>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</si>
  <si>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</si>
  <si>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</si>
  <si>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</si>
  <si>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</si>
  <si>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</si>
  <si>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</si>
  <si>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</si>
  <si>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</si>
  <si>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</si>
  <si>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</si>
  <si>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</si>
  <si>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</si>
  <si>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</si>
  <si>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</si>
  <si>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</si>
  <si>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</si>
  <si>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</si>
  <si>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</si>
  <si>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</si>
  <si>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</si>
  <si>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</si>
  <si>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</si>
  <si>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</si>
  <si>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</si>
  <si>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</si>
  <si>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</si>
  <si>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</si>
  <si>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</si>
  <si>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</si>
  <si>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</si>
  <si>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</si>
  <si>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</si>
  <si>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</si>
  <si>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</si>
  <si>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</si>
  <si>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</si>
  <si>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</si>
  <si>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</si>
  <si>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</si>
  <si>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</si>
  <si>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</si>
  <si>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</si>
  <si>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</si>
  <si>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</si>
  <si>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</si>
  <si>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</si>
  <si>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</si>
  <si>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</si>
  <si>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</si>
  <si>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</si>
  <si>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</si>
  <si>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</si>
  <si>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</si>
  <si>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</si>
  <si>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</si>
  <si>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</si>
  <si>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</si>
  <si>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</si>
  <si>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</si>
  <si>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</si>
  <si>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</si>
  <si>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</si>
  <si>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</si>
  <si>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</si>
  <si>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</si>
  <si>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</si>
  <si>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</si>
  <si>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</si>
  <si>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</si>
  <si>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</si>
  <si>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</si>
  <si>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</si>
  <si>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</si>
  <si>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</si>
  <si>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</si>
  <si>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</si>
  <si>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</si>
  <si>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</si>
  <si>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</si>
  <si>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</si>
  <si>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</si>
  <si>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</si>
  <si>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</si>
  <si>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</si>
  <si>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</si>
  <si>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</si>
  <si>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</si>
  <si>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</si>
  <si>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</si>
  <si>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</si>
  <si>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</si>
  <si>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</si>
  <si>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</si>
  <si>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</si>
  <si>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</si>
  <si>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</si>
  <si>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</si>
  <si>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</si>
  <si>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</si>
  <si>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</si>
  <si>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</si>
  <si>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</si>
  <si>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</si>
  <si>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</si>
  <si>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</si>
  <si>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</si>
  <si>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</si>
  <si>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</si>
  <si>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</si>
  <si>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</si>
  <si>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</si>
  <si>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</si>
  <si>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</si>
  <si>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</si>
  <si>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</si>
  <si>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</si>
  <si>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</si>
  <si>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</si>
  <si>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</si>
  <si>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</si>
  <si>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</si>
  <si>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</si>
  <si>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</si>
  <si>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</si>
  <si>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</si>
  <si>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</si>
  <si>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</si>
  <si>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</si>
  <si>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</si>
  <si>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</si>
  <si>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</si>
  <si>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</si>
  <si>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</si>
  <si>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</si>
  <si>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</si>
  <si>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</si>
  <si>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</si>
  <si>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</si>
  <si>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</si>
  <si>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</si>
  <si>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</si>
  <si>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</si>
  <si>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</si>
  <si>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</si>
  <si>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</si>
  <si>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</si>
  <si>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</si>
  <si>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</si>
  <si>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</si>
  <si>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</si>
  <si>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</si>
  <si>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</si>
  <si>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</si>
  <si>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</si>
  <si>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</si>
  <si>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</si>
  <si>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</si>
  <si>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</si>
  <si>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</si>
  <si>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</si>
  <si>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</si>
  <si>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</si>
  <si>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</si>
  <si>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</si>
  <si>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</si>
  <si>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</si>
  <si>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</si>
  <si>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</si>
  <si>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</si>
  <si>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</si>
  <si>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</si>
  <si>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</si>
  <si>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</si>
  <si>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</si>
  <si>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</si>
  <si>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</si>
  <si>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</si>
  <si>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</si>
  <si>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</si>
  <si>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</si>
  <si>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</si>
  <si>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</si>
  <si>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</si>
  <si>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</si>
  <si>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</si>
  <si>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</si>
  <si>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</si>
  <si>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</si>
  <si>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</si>
  <si>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</si>
  <si>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</si>
  <si>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</si>
  <si>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</si>
  <si>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</si>
  <si>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</si>
  <si>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</si>
  <si>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</si>
  <si>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</si>
  <si>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</si>
  <si>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</si>
  <si>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</si>
  <si>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</si>
  <si>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</si>
  <si>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</si>
  <si>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</si>
  <si>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</si>
  <si>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</si>
  <si>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</si>
  <si>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</si>
  <si>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</si>
  <si>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</si>
  <si>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</si>
  <si>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</si>
  <si>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</si>
  <si>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</si>
  <si>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</si>
  <si>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</si>
  <si>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</si>
  <si>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</si>
  <si>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</si>
  <si>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</si>
  <si>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</si>
  <si>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</si>
  <si>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</si>
  <si>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</si>
  <si>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</si>
  <si>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</si>
  <si>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</si>
  <si>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</si>
  <si>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</si>
  <si>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</si>
  <si>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</si>
  <si>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</si>
  <si>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</si>
  <si>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</si>
  <si>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</si>
  <si>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</si>
  <si>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</si>
  <si>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</si>
  <si>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</si>
  <si>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</si>
  <si>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</si>
  <si>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</si>
  <si>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</si>
  <si>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</si>
  <si>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</si>
  <si>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</si>
  <si>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</si>
  <si>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</si>
  <si>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</si>
  <si>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</si>
  <si>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</si>
  <si>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</si>
  <si>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</si>
  <si>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</si>
  <si>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</si>
  <si>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</si>
  <si>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</si>
  <si>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</si>
  <si>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</si>
  <si>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</si>
  <si>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</si>
  <si>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</si>
  <si>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</si>
  <si>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</si>
  <si>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</si>
  <si>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</si>
  <si>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</si>
  <si>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</si>
  <si>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</si>
  <si>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</si>
  <si>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</si>
  <si>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</si>
  <si>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</si>
  <si>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</si>
  <si>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</si>
  <si>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</si>
  <si>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</si>
  <si>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</si>
  <si>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</si>
  <si>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</si>
  <si>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</si>
  <si>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</si>
  <si>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</si>
  <si>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</si>
  <si>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</si>
  <si>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</si>
  <si>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</si>
  <si>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</si>
  <si>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</si>
  <si>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</si>
  <si>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</si>
  <si>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</si>
  <si>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</si>
  <si>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</si>
  <si>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</si>
  <si>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</si>
  <si>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</si>
  <si>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</si>
  <si>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</si>
  <si>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</si>
  <si>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</si>
  <si>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</si>
  <si>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</si>
  <si>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</si>
  <si>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</si>
  <si>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</si>
  <si>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</si>
  <si>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</si>
  <si>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</si>
  <si>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</si>
  <si>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</si>
  <si>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</si>
  <si>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</si>
  <si>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</si>
  <si>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</si>
  <si>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</si>
  <si>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</si>
  <si>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</si>
  <si>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</si>
  <si>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</si>
  <si>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</si>
  <si>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</si>
  <si>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</si>
  <si>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</si>
  <si>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</si>
  <si>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</si>
  <si>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</si>
  <si>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</si>
  <si>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</si>
  <si>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</si>
  <si>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</si>
  <si>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</si>
  <si>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</si>
  <si>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</si>
  <si>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</si>
  <si>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</si>
  <si>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</si>
  <si>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</si>
  <si>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</si>
  <si>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</si>
  <si>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</si>
  <si>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</si>
  <si>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</si>
  <si>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</si>
  <si>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</si>
  <si>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</si>
  <si>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</si>
  <si>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</si>
  <si>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</si>
  <si>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</si>
  <si>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</si>
  <si>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</si>
  <si>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</si>
  <si>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</si>
  <si>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</si>
  <si>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</si>
  <si>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</si>
  <si>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</si>
  <si>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</si>
  <si>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</si>
  <si>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</si>
  <si>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</si>
  <si>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</si>
  <si>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</si>
  <si>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</si>
  <si>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</si>
  <si>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</si>
  <si>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</si>
  <si>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</si>
  <si>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</si>
  <si>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</si>
  <si>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</si>
  <si>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</si>
  <si>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</si>
  <si>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</si>
  <si>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</si>
  <si>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</si>
  <si>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</si>
  <si>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</si>
  <si>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</si>
  <si>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</si>
  <si>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</si>
  <si>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</si>
  <si>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</si>
  <si>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</si>
  <si>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</si>
  <si>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</si>
  <si>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</si>
  <si>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</si>
  <si>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</si>
  <si>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</si>
  <si>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</si>
  <si>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</si>
  <si>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</si>
  <si>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</si>
  <si>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</si>
  <si>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</si>
  <si>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</si>
  <si>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</si>
  <si>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</si>
  <si>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</si>
  <si>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</si>
  <si>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</si>
  <si>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</si>
  <si>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</si>
  <si>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</si>
  <si>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</si>
  <si>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</si>
  <si>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</si>
  <si>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</si>
  <si>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</si>
  <si>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</si>
  <si>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</si>
  <si>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</si>
  <si>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</si>
  <si>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</si>
  <si>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</si>
  <si>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</si>
  <si>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</si>
  <si>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</si>
  <si>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</si>
  <si>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</si>
  <si>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</si>
  <si>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</si>
  <si>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</si>
  <si>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</si>
  <si>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</si>
  <si>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</si>
  <si>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</si>
  <si>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</si>
  <si>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</si>
  <si>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</si>
  <si>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</si>
  <si>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</si>
  <si>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</si>
  <si>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</si>
  <si>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</si>
  <si>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</si>
  <si>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</si>
  <si>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</si>
  <si>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</si>
  <si>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</si>
  <si>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</si>
  <si>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</si>
  <si>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</si>
  <si>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</si>
  <si>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</si>
  <si>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</si>
  <si>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</si>
  <si>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</si>
  <si>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</si>
  <si>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</si>
  <si>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</si>
  <si>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</si>
  <si>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</si>
  <si>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</si>
  <si>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</si>
  <si>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</si>
  <si>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</si>
  <si>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</si>
  <si>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</si>
  <si>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</si>
  <si>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</si>
  <si>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</si>
  <si>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</si>
  <si>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</si>
  <si>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</si>
  <si>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</si>
  <si>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</si>
  <si>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</si>
  <si>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</si>
  <si>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</si>
  <si>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</si>
  <si>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</si>
  <si>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</si>
  <si>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</si>
  <si>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</si>
  <si>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</si>
  <si>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</si>
  <si>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</si>
  <si>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</si>
  <si>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</si>
  <si>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</si>
  <si>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</si>
  <si>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</si>
  <si>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</si>
  <si>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</si>
  <si>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</si>
  <si>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</si>
  <si>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</si>
  <si>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</si>
  <si>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</si>
  <si>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</si>
  <si>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</si>
  <si>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</si>
  <si>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</si>
  <si>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</si>
  <si>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</si>
  <si>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</si>
  <si>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</si>
  <si>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</si>
  <si>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</si>
  <si>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</si>
  <si>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</si>
  <si>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</si>
  <si>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</si>
  <si>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</si>
  <si>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</si>
  <si>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</si>
  <si>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</si>
  <si>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</si>
  <si>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</si>
  <si>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</si>
  <si>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</si>
  <si>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</si>
  <si>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</si>
  <si>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</si>
  <si>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</si>
  <si>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</si>
  <si>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</si>
  <si>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</si>
  <si>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</si>
  <si>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</si>
  <si>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</si>
  <si>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</si>
  <si>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</si>
  <si>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</si>
  <si>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</si>
  <si>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</si>
  <si>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</si>
  <si>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</si>
  <si>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</si>
  <si>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</si>
  <si>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</si>
  <si>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</si>
  <si>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</si>
  <si>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</si>
  <si>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</si>
  <si>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</si>
  <si>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</si>
  <si>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</si>
  <si>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</si>
  <si>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</si>
  <si>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</si>
  <si>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</si>
  <si>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</si>
  <si>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</si>
  <si>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</si>
  <si>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</si>
  <si>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</si>
  <si>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</si>
  <si>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</si>
  <si>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</si>
  <si>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</si>
  <si>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</si>
  <si>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</si>
  <si>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</si>
  <si>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</si>
  <si>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</si>
  <si>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</si>
  <si>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</si>
  <si>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</si>
  <si>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</si>
  <si>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</si>
  <si>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</si>
  <si>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</si>
  <si>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</si>
  <si>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</si>
  <si>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</si>
  <si>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</si>
  <si>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</si>
  <si>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</si>
  <si>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</si>
  <si>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</si>
  <si>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</si>
  <si>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</si>
  <si>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</si>
  <si>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</si>
  <si>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</si>
  <si>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</si>
  <si>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</si>
  <si>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</si>
  <si>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</si>
  <si>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</si>
  <si>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</si>
  <si>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</si>
  <si>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</si>
  <si>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</si>
  <si>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</si>
  <si>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</si>
  <si>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</si>
  <si>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</si>
  <si>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</si>
  <si>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</si>
  <si>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</si>
  <si>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</si>
  <si>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</si>
  <si>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</si>
  <si>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</si>
  <si>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</si>
  <si>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</si>
  <si>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</si>
  <si>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</si>
  <si>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</si>
  <si>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</si>
  <si>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</si>
  <si>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</si>
  <si>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</si>
  <si>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</si>
  <si>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</si>
  <si>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</si>
  <si>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</si>
  <si>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</si>
  <si>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</si>
  <si>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</si>
  <si>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</si>
  <si>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</si>
  <si>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</si>
  <si>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</si>
  <si>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</si>
  <si>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</si>
  <si>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</si>
  <si>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</si>
  <si>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</si>
  <si>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</si>
  <si>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</si>
  <si>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</si>
  <si>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</si>
  <si>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</si>
  <si>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</si>
  <si>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</si>
  <si>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</si>
  <si>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</si>
  <si>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</si>
  <si>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</si>
  <si>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</si>
  <si>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</si>
  <si>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</si>
  <si>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</si>
  <si>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</si>
  <si>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</si>
  <si>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</si>
  <si>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</si>
  <si>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</si>
  <si>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</si>
  <si>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</si>
  <si>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</si>
  <si>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</si>
  <si>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</si>
  <si>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</si>
  <si>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</si>
  <si>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</si>
  <si>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</si>
  <si>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</si>
  <si>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</si>
  <si>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</si>
  <si>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</si>
  <si>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</si>
  <si>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</si>
  <si>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</si>
  <si>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</si>
  <si>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</si>
  <si>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</si>
  <si>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</si>
  <si>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</si>
  <si>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</si>
  <si>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</si>
  <si>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</si>
  <si>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</si>
  <si>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</si>
  <si>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</si>
  <si>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</si>
  <si>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</si>
  <si>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</si>
  <si>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</si>
  <si>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</si>
  <si>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</si>
  <si>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</si>
  <si>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</si>
  <si>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</si>
  <si>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</si>
  <si>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</si>
  <si>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</si>
  <si>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</si>
  <si>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</si>
  <si>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</si>
  <si>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</si>
  <si>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</si>
  <si>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</si>
  <si>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</si>
  <si>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</si>
  <si>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</si>
  <si>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</si>
  <si>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</si>
  <si>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</si>
  <si>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</si>
  <si>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</si>
  <si>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</si>
  <si>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</si>
  <si>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</si>
  <si>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</si>
  <si>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</si>
  <si>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</si>
  <si>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</si>
  <si>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</si>
  <si>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</si>
  <si>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</si>
  <si>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</si>
  <si>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</si>
  <si>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</si>
  <si>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</si>
  <si>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</si>
  <si>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</si>
  <si>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</si>
  <si>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</si>
  <si>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</si>
  <si>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</si>
  <si>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</si>
  <si>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</si>
  <si>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</si>
  <si>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</si>
  <si>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</si>
  <si>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</si>
  <si>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</si>
  <si>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</si>
  <si>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</si>
  <si>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</si>
  <si>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</si>
  <si>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</si>
  <si>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</si>
  <si>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</si>
  <si>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</si>
  <si>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</si>
  <si>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</si>
  <si>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</si>
  <si>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</si>
  <si>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</si>
  <si>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</si>
  <si>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</si>
  <si>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</si>
  <si>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</si>
  <si>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</si>
  <si>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</si>
  <si>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</si>
  <si>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</si>
  <si>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</si>
  <si>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</si>
  <si>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</si>
  <si>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</si>
  <si>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</si>
  <si>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</si>
  <si>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</si>
  <si>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</si>
  <si>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</si>
  <si>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</si>
  <si>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</si>
  <si>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</si>
  <si>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</si>
  <si>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</si>
  <si>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</si>
  <si>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</si>
  <si>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</si>
  <si>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</si>
  <si>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</si>
  <si>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</si>
  <si>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</si>
  <si>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</si>
  <si>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</si>
  <si>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</si>
  <si>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</si>
  <si>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</si>
  <si>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</si>
  <si>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</si>
  <si>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</si>
  <si>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</si>
  <si>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</si>
  <si>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</si>
  <si>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</si>
  <si>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</si>
  <si>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</si>
  <si>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</si>
  <si>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</si>
  <si>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</si>
  <si>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</si>
  <si>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</si>
  <si>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</si>
  <si>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</si>
  <si>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</si>
  <si>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</si>
  <si>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</si>
  <si>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</si>
  <si>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</si>
  <si>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</si>
  <si>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</si>
  <si>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</si>
  <si>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</si>
  <si>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</si>
  <si>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</si>
  <si>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</si>
  <si>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</si>
  <si>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</si>
  <si>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</si>
  <si>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</si>
  <si>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</si>
  <si>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</si>
  <si>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</si>
  <si>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</si>
  <si>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</si>
  <si>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</si>
  <si>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</si>
  <si>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</si>
  <si>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</si>
  <si>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</si>
  <si>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</si>
  <si>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</si>
  <si>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</si>
  <si>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</si>
  <si>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</si>
  <si>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</si>
  <si>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</si>
  <si>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</si>
  <si>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</si>
  <si>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</si>
  <si>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</si>
  <si>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</si>
  <si>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</si>
  <si>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</si>
  <si>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</si>
  <si>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</si>
  <si>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</si>
  <si>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</si>
  <si>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</si>
  <si>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</si>
  <si>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</si>
  <si>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</si>
  <si>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</si>
  <si>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</si>
  <si>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</si>
  <si>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</si>
  <si>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</si>
  <si>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</si>
  <si>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</si>
  <si>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</si>
  <si>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</si>
  <si>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</si>
  <si>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</si>
  <si>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</si>
  <si>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</si>
  <si>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</si>
  <si>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</si>
  <si>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</si>
  <si>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</si>
  <si>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</si>
  <si>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</si>
  <si>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</si>
  <si>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</si>
  <si>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</si>
  <si>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</si>
  <si>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</si>
  <si>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</si>
  <si>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</si>
  <si>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</si>
  <si>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</si>
  <si>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</si>
  <si>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</si>
  <si>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</si>
  <si>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</si>
  <si>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</si>
  <si>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</si>
  <si>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</si>
  <si>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</si>
  <si>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</si>
  <si>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</si>
  <si>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</si>
  <si>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</si>
  <si>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</si>
  <si>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</si>
  <si>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</si>
  <si>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</si>
  <si>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</si>
  <si>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</si>
  <si>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</si>
  <si>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</si>
  <si>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</si>
  <si>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</si>
  <si>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</si>
  <si>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</si>
  <si>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</si>
  <si>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</si>
  <si>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</si>
  <si>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</si>
  <si>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</si>
  <si>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</si>
  <si>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</si>
  <si>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</si>
  <si>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</si>
  <si>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</si>
  <si>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</si>
  <si>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</si>
  <si>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</si>
  <si>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</si>
  <si>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</si>
  <si>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</si>
  <si>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</si>
  <si>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</si>
  <si>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</si>
  <si>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</si>
  <si>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</si>
  <si>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</si>
  <si>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</si>
  <si>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</si>
  <si>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</si>
  <si>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</si>
  <si>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</si>
  <si>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</si>
  <si>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</si>
  <si>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</si>
  <si>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</si>
  <si>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</si>
  <si>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</si>
  <si>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</si>
  <si>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</si>
  <si>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</si>
  <si>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</si>
  <si>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</si>
  <si>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</si>
  <si>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</si>
  <si>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</si>
  <si>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</si>
  <si>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</si>
  <si>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</si>
  <si>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</si>
  <si>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</si>
  <si>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</si>
  <si>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</si>
  <si>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</si>
  <si>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</si>
  <si>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</si>
  <si>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</si>
  <si>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</si>
  <si>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</si>
  <si>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</si>
  <si>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</si>
  <si>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</si>
  <si>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</si>
  <si>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</si>
  <si>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</si>
  <si>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</si>
  <si>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</si>
  <si>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</si>
  <si>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</si>
  <si>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</si>
  <si>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</si>
  <si>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</si>
  <si>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</si>
  <si>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</si>
  <si>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</si>
  <si>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</si>
  <si>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</si>
  <si>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</si>
  <si>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</si>
  <si>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</si>
  <si>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</si>
  <si>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</si>
  <si>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</si>
  <si>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</si>
  <si>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</si>
  <si>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</si>
  <si>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</si>
  <si>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</si>
  <si>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</si>
  <si>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</si>
  <si>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</si>
  <si>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</si>
  <si>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</si>
  <si>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</si>
  <si>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</si>
  <si>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</si>
  <si>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</si>
  <si>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</si>
  <si>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</si>
  <si>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</si>
  <si>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</si>
  <si>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</si>
  <si>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</si>
  <si>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</si>
  <si>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</si>
  <si>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</si>
  <si>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</si>
  <si>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</si>
  <si>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</si>
  <si>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</si>
  <si>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</si>
  <si>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</si>
  <si>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</si>
  <si>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</si>
  <si>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</si>
  <si>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</si>
  <si>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</si>
  <si>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</si>
  <si>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</si>
  <si>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</si>
  <si>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</si>
  <si>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</si>
  <si>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</si>
  <si>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</si>
  <si>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</si>
  <si>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</si>
  <si>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</si>
  <si>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</si>
  <si>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</si>
  <si>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</si>
  <si>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</si>
  <si>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</si>
  <si>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</si>
  <si>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</si>
  <si>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</si>
  <si>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</si>
  <si>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</si>
  <si>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</si>
  <si>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</si>
  <si>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</si>
  <si>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</si>
  <si>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</si>
  <si>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</si>
  <si>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</si>
  <si>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</si>
  <si>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</si>
  <si>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</si>
  <si>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</si>
  <si>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</si>
  <si>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</si>
  <si>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</si>
  <si>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</si>
  <si>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</si>
  <si>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</si>
  <si>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</si>
  <si>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</si>
  <si>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</si>
  <si>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</si>
  <si>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</si>
  <si>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</si>
  <si>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</si>
  <si>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</si>
  <si>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</si>
  <si>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</si>
  <si>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</si>
  <si>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</si>
  <si>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</si>
  <si>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</si>
  <si>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</si>
  <si>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</si>
  <si>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</si>
  <si>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</si>
  <si>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</si>
  <si>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</si>
  <si>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</si>
  <si>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</si>
  <si>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</si>
  <si>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</si>
  <si>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</si>
  <si>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</si>
  <si>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</si>
  <si>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</si>
  <si>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</si>
  <si>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</si>
  <si>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</si>
  <si>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</si>
  <si>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</si>
  <si>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</si>
  <si>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</si>
  <si>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</si>
  <si>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</si>
  <si>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</si>
  <si>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</si>
  <si>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</si>
  <si>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</si>
  <si>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</si>
  <si>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</si>
  <si>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</si>
  <si>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</si>
  <si>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</si>
  <si>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</si>
  <si>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</si>
  <si>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</si>
  <si>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</si>
  <si>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</si>
  <si>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</si>
  <si>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</si>
  <si>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</si>
  <si>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</si>
  <si>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</si>
  <si>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</si>
  <si>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</si>
  <si>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</si>
  <si>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</si>
  <si>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</si>
  <si>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</si>
  <si>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</si>
  <si>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</si>
  <si>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</si>
  <si>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</si>
  <si>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</si>
  <si>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</si>
  <si>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</si>
  <si>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</si>
  <si>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</si>
  <si>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</si>
  <si>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</si>
  <si>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</si>
  <si>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</si>
  <si>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</si>
  <si>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</si>
  <si>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</si>
  <si>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</si>
  <si>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</si>
  <si>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</si>
  <si>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</si>
  <si>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</si>
  <si>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</si>
  <si>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</si>
  <si>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</si>
  <si>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</si>
  <si>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</si>
  <si>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</si>
  <si>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</si>
  <si>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</si>
  <si>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</si>
  <si>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</si>
  <si>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</si>
  <si>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</si>
  <si>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</si>
  <si>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</si>
  <si>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</si>
  <si>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</si>
  <si>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</si>
  <si>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</si>
  <si>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</si>
  <si>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</si>
  <si>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</si>
  <si>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</si>
  <si>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</si>
  <si>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</si>
  <si>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</si>
  <si>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</si>
  <si>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</si>
  <si>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</si>
  <si>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</si>
  <si>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</si>
  <si>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</si>
  <si>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</si>
  <si>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</si>
  <si>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</si>
  <si>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</si>
  <si>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</si>
  <si>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</si>
  <si>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</si>
  <si>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</si>
  <si>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</si>
  <si>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</si>
  <si>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</si>
  <si>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</si>
  <si>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</si>
  <si>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</si>
  <si>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</si>
  <si>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</si>
  <si>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</si>
  <si>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</si>
  <si>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</si>
  <si>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</si>
  <si>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</si>
  <si>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</si>
  <si>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</si>
  <si>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</si>
  <si>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</si>
  <si>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</si>
  <si>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</si>
  <si>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</si>
  <si>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</si>
  <si>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</si>
  <si>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</si>
  <si>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</si>
  <si>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</si>
  <si>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</si>
  <si>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</si>
  <si>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</si>
  <si>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</si>
  <si>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</si>
  <si>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</si>
  <si>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</si>
  <si>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</si>
  <si>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</si>
  <si>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</si>
  <si>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</si>
  <si>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</si>
  <si>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</si>
  <si>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</si>
  <si>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</si>
  <si>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</si>
  <si>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</si>
  <si>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</si>
  <si>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</si>
  <si>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</si>
  <si>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</si>
  <si>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</si>
  <si>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</si>
  <si>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</si>
  <si>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</si>
  <si>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</si>
  <si>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</si>
  <si>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</si>
  <si>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</si>
  <si>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</si>
  <si>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</si>
  <si>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</si>
  <si>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</si>
  <si>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</si>
  <si>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</si>
  <si>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</si>
  <si>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</si>
  <si>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</si>
  <si>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</si>
  <si>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</si>
  <si>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</si>
  <si>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</si>
  <si>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</si>
  <si>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</si>
  <si>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</si>
  <si>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</si>
  <si>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</si>
  <si>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</si>
  <si>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</si>
  <si>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</si>
  <si>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</si>
  <si>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</si>
  <si>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</si>
  <si>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</si>
  <si>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</si>
  <si>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</si>
  <si>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</si>
  <si>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</si>
  <si>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</si>
  <si>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</si>
  <si>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</si>
  <si>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</si>
  <si>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</si>
  <si>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</si>
  <si>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</si>
  <si>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</si>
  <si>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</si>
  <si>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</si>
  <si>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</si>
  <si>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</si>
  <si>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</si>
  <si>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</si>
  <si>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</si>
  <si>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</si>
  <si>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</si>
  <si>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</si>
  <si>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</si>
  <si>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</si>
  <si>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</si>
  <si>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</si>
  <si>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</si>
  <si>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</si>
  <si>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</si>
  <si>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</si>
  <si>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</si>
  <si>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</si>
  <si>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</si>
  <si>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</si>
  <si>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</si>
  <si>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</si>
  <si>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</si>
  <si>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</si>
  <si>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</si>
  <si>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</si>
  <si>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</si>
  <si>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</si>
  <si>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</si>
  <si>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</si>
  <si>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</si>
  <si>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</si>
  <si>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</si>
  <si>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</si>
  <si>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</si>
  <si>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</si>
  <si>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</si>
  <si>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</si>
  <si>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</si>
  <si>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</si>
  <si>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</si>
  <si>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</si>
  <si>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</si>
  <si>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</si>
  <si>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</si>
  <si>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</si>
  <si>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</si>
  <si>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</si>
  <si>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</si>
  <si>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</si>
  <si>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</si>
  <si>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</si>
  <si>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</si>
  <si>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</si>
  <si>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</si>
  <si>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</si>
  <si>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</si>
  <si>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</si>
  <si>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</si>
  <si>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</si>
  <si>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</si>
  <si>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</si>
  <si>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</si>
  <si>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</si>
  <si>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</si>
  <si>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</si>
  <si>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</si>
  <si>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</si>
  <si>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</si>
  <si>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</si>
  <si>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</si>
  <si>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</si>
  <si>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</si>
  <si>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</si>
  <si>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</si>
  <si>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</si>
  <si>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</si>
  <si>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</si>
  <si>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</si>
  <si>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</si>
  <si>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</si>
  <si>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</si>
  <si>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</si>
  <si>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</si>
  <si>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</si>
  <si>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</si>
  <si>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</si>
  <si>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</si>
  <si>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</si>
  <si>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</si>
  <si>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</si>
  <si>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</si>
  <si>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</si>
  <si>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</si>
  <si>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</si>
  <si>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</si>
  <si>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</si>
  <si>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</si>
  <si>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</si>
  <si>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</si>
  <si>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</si>
  <si>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</si>
  <si>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</si>
  <si>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</si>
  <si>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</si>
  <si>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</si>
  <si>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</si>
  <si>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</si>
  <si>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</si>
  <si>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</si>
  <si>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</si>
  <si>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</si>
  <si>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</si>
  <si>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</si>
  <si>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</si>
  <si>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</si>
  <si>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</si>
  <si>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</si>
  <si>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</si>
  <si>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</si>
  <si>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</si>
  <si>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</si>
  <si>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</si>
  <si>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</si>
  <si>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</si>
  <si>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</si>
  <si>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</si>
  <si>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</si>
  <si>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</si>
  <si>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</si>
  <si>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</si>
  <si>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</si>
  <si>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</si>
  <si>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</si>
  <si>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</si>
  <si>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</si>
  <si>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</si>
  <si>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</si>
  <si>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</si>
  <si>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</si>
  <si>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</si>
  <si>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</si>
  <si>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</si>
  <si>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</si>
  <si>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</si>
  <si>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</si>
  <si>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</si>
  <si>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</si>
  <si>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</si>
  <si>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</si>
  <si>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</si>
  <si>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</si>
  <si>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</si>
  <si>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</si>
  <si>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</si>
  <si>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</si>
  <si>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</si>
  <si>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</si>
  <si>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</si>
  <si>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</si>
  <si>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</si>
  <si>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</si>
  <si>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</si>
  <si>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</si>
  <si>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</si>
  <si>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</si>
  <si>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</si>
  <si>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</si>
  <si>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</si>
  <si>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</si>
  <si>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</si>
  <si>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</si>
  <si>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</si>
  <si>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</si>
  <si>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</si>
  <si>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</si>
  <si>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</si>
  <si>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</si>
  <si>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</si>
  <si>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</si>
  <si>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</si>
  <si>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</si>
  <si>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</si>
  <si>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</si>
  <si>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</si>
  <si>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</si>
  <si>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</si>
  <si>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</si>
  <si>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</si>
  <si>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</si>
  <si>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</si>
  <si>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</si>
  <si>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</si>
  <si>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</si>
  <si>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</si>
  <si>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</si>
  <si>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</si>
  <si>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</si>
  <si>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</si>
  <si>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</si>
  <si>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</si>
  <si>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</si>
  <si>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</si>
  <si>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</si>
  <si>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</si>
  <si>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</si>
  <si>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</si>
  <si>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</si>
  <si>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</si>
  <si>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</si>
  <si>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</si>
  <si>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</si>
  <si>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</si>
  <si>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</si>
  <si>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</si>
  <si>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</si>
  <si>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</si>
  <si>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</si>
  <si>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</si>
  <si>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</si>
  <si>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</si>
  <si>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</si>
  <si>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</si>
  <si>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</si>
  <si>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</si>
  <si>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</si>
  <si>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</si>
  <si>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</si>
  <si>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</si>
  <si>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</si>
  <si>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</si>
  <si>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</si>
  <si>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</si>
  <si>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</si>
  <si>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</si>
  <si>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</si>
  <si>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</si>
  <si>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</si>
  <si>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</si>
  <si>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</si>
  <si>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</si>
  <si>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</si>
  <si>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</si>
  <si>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</si>
  <si>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</si>
  <si>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</si>
  <si>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</si>
  <si>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</si>
  <si>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</si>
  <si>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</si>
  <si>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</si>
  <si>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</si>
  <si>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</si>
  <si>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</si>
  <si>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</si>
  <si>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</si>
  <si>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</si>
  <si>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</si>
  <si>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</si>
  <si>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</si>
  <si>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</si>
  <si>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</si>
  <si>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</si>
  <si>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</si>
  <si>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</si>
  <si>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</si>
  <si>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</si>
  <si>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</si>
  <si>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</si>
  <si>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</si>
  <si>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</si>
  <si>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</si>
  <si>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</si>
  <si>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</si>
  <si>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</si>
  <si>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</si>
  <si>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</si>
  <si>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</si>
  <si>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</si>
  <si>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</si>
  <si>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</si>
  <si>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</si>
  <si>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</si>
  <si>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</si>
  <si>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</si>
  <si>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</si>
  <si>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</si>
  <si>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</si>
  <si>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</si>
  <si>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</si>
  <si>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</si>
  <si>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</si>
  <si>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</si>
  <si>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</si>
  <si>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</si>
  <si>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</si>
  <si>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</si>
  <si>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</si>
  <si>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</si>
  <si>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</si>
  <si>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</si>
  <si>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</si>
  <si>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</si>
  <si>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</si>
  <si>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</si>
  <si>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</si>
  <si>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</si>
  <si>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</si>
  <si>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</si>
  <si>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</si>
  <si>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</si>
  <si>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</si>
  <si>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</si>
  <si>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</si>
  <si>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</si>
  <si>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</si>
  <si>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</si>
  <si>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</si>
  <si>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</si>
  <si>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</si>
  <si>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</si>
  <si>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</si>
  <si>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</si>
  <si>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</si>
  <si>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</si>
  <si>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</si>
  <si>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</si>
  <si>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</si>
  <si>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</si>
  <si>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</si>
  <si>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</si>
  <si>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</si>
  <si>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</si>
  <si>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</si>
  <si>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</si>
  <si>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</si>
  <si>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</si>
  <si>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</si>
  <si>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</si>
  <si>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</si>
  <si>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</si>
  <si>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</si>
  <si>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</si>
  <si>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</si>
  <si>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</si>
  <si>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</si>
  <si>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</si>
  <si>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</si>
  <si>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</si>
  <si>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</si>
  <si>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</si>
  <si>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</si>
  <si>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</si>
  <si>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</si>
  <si>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</si>
  <si>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</si>
  <si>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</si>
  <si>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</si>
  <si>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</si>
  <si>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</si>
  <si>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</si>
  <si>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</si>
  <si>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</si>
  <si>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</si>
  <si>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</si>
  <si>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</si>
  <si>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</si>
  <si>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</si>
  <si>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</si>
  <si>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</si>
  <si>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</si>
  <si>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</si>
  <si>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</si>
  <si>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</si>
  <si>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</si>
  <si>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</si>
  <si>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</si>
  <si>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</si>
  <si>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</si>
  <si>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</si>
  <si>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</si>
  <si>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</si>
  <si>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</si>
  <si>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</si>
  <si>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</si>
  <si>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</si>
  <si>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</si>
  <si>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</si>
  <si>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</si>
  <si>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</si>
  <si>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</si>
  <si>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</si>
  <si>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</si>
  <si>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</si>
  <si>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</si>
  <si>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</si>
  <si>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</si>
  <si>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</si>
  <si>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</si>
  <si>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</si>
  <si>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</si>
  <si>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</si>
  <si>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</si>
  <si>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</si>
  <si>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</si>
  <si>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</si>
  <si>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</si>
  <si>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</si>
  <si>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</si>
  <si>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</si>
  <si>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</si>
  <si>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</si>
  <si>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</si>
  <si>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</si>
  <si>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</si>
  <si>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</si>
  <si>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</si>
  <si>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</si>
  <si>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</si>
  <si>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</si>
  <si>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</si>
  <si>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</si>
  <si>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</si>
  <si>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</si>
  <si>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</si>
  <si>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</si>
  <si>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</si>
  <si>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</si>
  <si>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</si>
  <si>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</si>
  <si>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</si>
  <si>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</si>
  <si>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</si>
  <si>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</si>
  <si>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</si>
  <si>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</si>
  <si>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</si>
  <si>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</si>
  <si>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</si>
  <si>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</si>
  <si>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</si>
  <si>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</si>
  <si>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</si>
  <si>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</si>
  <si>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</si>
  <si>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</si>
  <si>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</si>
  <si>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</si>
  <si>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</si>
  <si>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</si>
  <si>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</si>
  <si>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</si>
  <si>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</si>
  <si>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</si>
  <si>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</si>
  <si>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</si>
  <si>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</si>
  <si>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</si>
  <si>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</si>
  <si>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</si>
  <si>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</si>
  <si>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</si>
  <si>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</si>
  <si>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</si>
  <si>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</si>
  <si>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</si>
  <si>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</si>
  <si>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</si>
  <si>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</si>
  <si>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</si>
  <si>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</si>
  <si>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</si>
  <si>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</si>
  <si>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</si>
  <si>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</si>
  <si>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</si>
  <si>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</si>
  <si>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</si>
  <si>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</si>
  <si>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</si>
  <si>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</si>
  <si>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</si>
  <si>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</si>
  <si>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</si>
  <si>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</si>
  <si>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</si>
  <si>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</si>
  <si>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</si>
  <si>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</si>
  <si>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</si>
  <si>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</si>
  <si>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</si>
  <si>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</si>
  <si>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</si>
  <si>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</si>
  <si>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</si>
  <si>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</si>
  <si>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</si>
  <si>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</si>
  <si>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</si>
  <si>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</si>
  <si>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</si>
  <si>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</si>
  <si>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</si>
  <si>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</si>
  <si>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</si>
  <si>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</si>
  <si>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</si>
  <si>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</si>
  <si>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</si>
  <si>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</si>
  <si>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</si>
  <si>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</si>
  <si>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</si>
  <si>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</si>
  <si>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</si>
  <si>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</si>
  <si>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</si>
  <si>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</si>
  <si>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</si>
  <si>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</si>
  <si>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</si>
  <si>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</si>
  <si>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</si>
  <si>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</si>
  <si>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</si>
  <si>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</si>
  <si>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</si>
  <si>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</si>
  <si>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</si>
  <si>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</si>
  <si>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</si>
  <si>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</si>
  <si>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</si>
  <si>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</si>
  <si>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</si>
  <si>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</si>
  <si>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</si>
  <si>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</si>
  <si>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</si>
  <si>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</si>
  <si>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</si>
  <si>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</si>
  <si>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</si>
  <si>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</si>
  <si>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</si>
  <si>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</si>
  <si>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</si>
  <si>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</si>
  <si>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</si>
  <si>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</si>
  <si>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</si>
  <si>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</si>
  <si>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</si>
  <si>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</si>
  <si>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</si>
  <si>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</si>
  <si>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</si>
  <si>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</si>
  <si>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</si>
  <si>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</si>
  <si>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</si>
  <si>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</si>
  <si>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</si>
  <si>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</si>
  <si>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</si>
  <si>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</si>
  <si>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</si>
  <si>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</si>
  <si>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</si>
  <si>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</si>
  <si>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</si>
  <si>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</si>
  <si>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</si>
  <si>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</si>
  <si>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</si>
  <si>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</si>
  <si>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</si>
  <si>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</si>
  <si>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</si>
  <si>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</si>
  <si>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</si>
  <si>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</si>
  <si>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</si>
  <si>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</si>
  <si>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</si>
  <si>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</si>
  <si>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</si>
  <si>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</si>
  <si>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</si>
  <si>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</si>
  <si>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</si>
  <si>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</si>
  <si>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</si>
  <si>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</si>
  <si>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</si>
  <si>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</si>
  <si>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</si>
  <si>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</si>
  <si>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</si>
  <si>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</si>
  <si>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</si>
  <si>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</si>
  <si>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</si>
  <si>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</si>
  <si>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</si>
  <si>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</si>
  <si>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</si>
  <si>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</si>
  <si>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</si>
  <si>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</si>
  <si>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</si>
  <si>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</si>
  <si>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</si>
  <si>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</si>
  <si>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</si>
  <si>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</si>
  <si>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</si>
  <si>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</si>
  <si>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</si>
  <si>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</si>
  <si>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</si>
  <si>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</si>
  <si>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</si>
  <si>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</si>
  <si>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</si>
  <si>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</si>
  <si>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</si>
  <si>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</si>
  <si>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</si>
  <si>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</si>
  <si>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</si>
  <si>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</si>
  <si>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</si>
  <si>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</si>
  <si>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</si>
  <si>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</si>
  <si>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</si>
  <si>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</si>
  <si>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</si>
  <si>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</si>
  <si>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</si>
  <si>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</si>
  <si>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</si>
  <si>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</si>
  <si>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</si>
  <si>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</si>
  <si>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</si>
  <si>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</si>
  <si>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</si>
  <si>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</si>
  <si>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</si>
  <si>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</si>
  <si>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</si>
  <si>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</si>
  <si>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</si>
  <si>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</si>
  <si>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</si>
  <si>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</si>
  <si>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</si>
  <si>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</si>
  <si>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</si>
  <si>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</si>
  <si>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</si>
  <si>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</si>
  <si>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</si>
  <si>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</si>
  <si>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</si>
  <si>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</si>
  <si>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</si>
  <si>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</si>
  <si>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</si>
  <si>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</si>
  <si>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</si>
  <si>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</si>
  <si>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</si>
  <si>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</si>
  <si>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</si>
  <si>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</si>
  <si>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</si>
  <si>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</si>
  <si>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</si>
  <si>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</si>
  <si>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</si>
  <si>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</si>
  <si>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</si>
  <si>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</si>
  <si>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</si>
  <si>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</si>
  <si>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</si>
  <si>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</si>
  <si>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</si>
  <si>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</si>
  <si>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</si>
  <si>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</si>
  <si>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</si>
  <si>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</si>
  <si>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</si>
  <si>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</si>
  <si>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</si>
  <si>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</si>
  <si>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</si>
  <si>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</si>
  <si>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</si>
  <si>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</si>
  <si>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</si>
  <si>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</si>
  <si>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</si>
  <si>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</si>
  <si>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</si>
  <si>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</si>
  <si>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</si>
  <si>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</si>
  <si>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</si>
  <si>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</si>
  <si>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</si>
  <si>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</si>
  <si>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</si>
  <si>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</si>
  <si>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</si>
  <si>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</si>
  <si>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</si>
  <si>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</si>
  <si>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</si>
  <si>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</si>
  <si>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</si>
  <si>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</si>
  <si>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</si>
  <si>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</si>
  <si>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</si>
  <si>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</si>
  <si>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</si>
  <si>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</si>
  <si>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</si>
  <si>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</si>
  <si>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</si>
  <si>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</si>
  <si>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</si>
  <si>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</si>
  <si>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</si>
  <si>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</si>
  <si>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</si>
  <si>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</si>
  <si>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</si>
  <si>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</si>
  <si>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</si>
  <si>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</si>
  <si>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</si>
  <si>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</si>
  <si>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</si>
  <si>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</si>
  <si>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</si>
  <si>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</si>
  <si>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</si>
  <si>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</si>
  <si>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</si>
  <si>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</si>
  <si>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</si>
  <si>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</si>
  <si>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</si>
  <si>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</si>
  <si>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</si>
  <si>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</si>
  <si>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</si>
  <si>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</si>
  <si>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</si>
  <si>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</si>
  <si>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</si>
  <si>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</si>
  <si>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</si>
  <si>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</si>
  <si>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</si>
  <si>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</si>
  <si>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</si>
  <si>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</si>
  <si>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</si>
  <si>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</si>
  <si>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</si>
  <si>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</si>
  <si>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</si>
  <si>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</si>
  <si>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</si>
  <si>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</si>
  <si>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</si>
  <si>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</si>
  <si>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</si>
  <si>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</si>
  <si>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</si>
  <si>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</si>
  <si>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</si>
  <si>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</si>
  <si>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</si>
  <si>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</si>
  <si>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</si>
  <si>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</si>
  <si>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</si>
  <si>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</si>
  <si>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</si>
  <si>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</si>
  <si>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</si>
  <si>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</si>
  <si>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</si>
  <si>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</si>
  <si>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</si>
  <si>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</si>
  <si>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</si>
  <si>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</si>
  <si>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</si>
  <si>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</si>
  <si>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</si>
  <si>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</si>
  <si>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</si>
  <si>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</si>
  <si>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</si>
  <si>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</si>
  <si>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</si>
  <si>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</si>
  <si>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</si>
  <si>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</si>
  <si>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</si>
  <si>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</si>
  <si>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</si>
  <si>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</si>
  <si>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</si>
  <si>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</si>
  <si>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</si>
  <si>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</si>
  <si>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</si>
  <si>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</si>
  <si>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</si>
  <si>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</si>
  <si>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</si>
  <si>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</si>
  <si>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</si>
  <si>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</si>
  <si>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</si>
  <si>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</si>
  <si>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</si>
  <si>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</si>
  <si>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</si>
  <si>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</si>
  <si>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</si>
  <si>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</si>
  <si>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</si>
  <si>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</si>
  <si>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</si>
  <si>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</si>
  <si>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</si>
  <si>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</si>
  <si>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</si>
  <si>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</si>
  <si>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</si>
  <si>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</si>
  <si>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</si>
  <si>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</si>
  <si>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</si>
  <si>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</si>
  <si>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</si>
  <si>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</si>
  <si>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</si>
  <si>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</si>
  <si>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</si>
  <si>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</si>
  <si>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</si>
  <si>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</si>
  <si>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</si>
  <si>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</si>
  <si>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</si>
  <si>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</si>
  <si>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</si>
  <si>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</si>
  <si>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</si>
  <si>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</si>
  <si>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</si>
  <si>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</si>
  <si>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</si>
  <si>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</si>
  <si>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</si>
  <si>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</si>
  <si>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</si>
  <si>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</si>
  <si>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</si>
  <si>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</si>
  <si>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</si>
  <si>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</si>
  <si>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</si>
  <si>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</si>
  <si>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</si>
  <si>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</si>
  <si>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</si>
  <si>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</si>
  <si>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</si>
  <si>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</si>
  <si>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</si>
  <si>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</si>
  <si>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</si>
  <si>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</si>
  <si>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</si>
  <si>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</si>
  <si>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</si>
  <si>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</si>
  <si>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</si>
  <si>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</si>
  <si>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</si>
  <si>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</si>
  <si>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</si>
  <si>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</si>
  <si>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</si>
  <si>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</si>
  <si>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</si>
  <si>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</si>
  <si>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</si>
  <si>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</si>
  <si>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</si>
  <si>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</si>
  <si>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</si>
  <si>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</si>
  <si>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</si>
  <si>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</si>
  <si>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</si>
  <si>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</si>
  <si>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</si>
  <si>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</si>
  <si>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</si>
  <si>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</si>
  <si>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</si>
  <si>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</si>
  <si>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</si>
  <si>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</si>
  <si>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</si>
  <si>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</si>
  <si>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</si>
  <si>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</si>
  <si>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</si>
  <si>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</si>
  <si>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</si>
  <si>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</si>
  <si>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</si>
  <si>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</si>
  <si>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</si>
  <si>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</si>
  <si>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</si>
  <si>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</si>
  <si>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</si>
  <si>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</si>
  <si>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</si>
  <si>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</si>
  <si>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</si>
  <si>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</si>
  <si>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</si>
  <si>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</si>
  <si>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</si>
  <si>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</si>
  <si>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</si>
  <si>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</si>
  <si>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</si>
  <si>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</si>
  <si>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</si>
  <si>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</si>
  <si>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</si>
  <si>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</si>
  <si>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</si>
  <si>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</si>
  <si>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</si>
  <si>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</si>
  <si>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</si>
  <si>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</si>
  <si>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</si>
  <si>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</si>
  <si>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</si>
  <si>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</si>
  <si>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</si>
  <si>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</si>
  <si>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</si>
  <si>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</si>
  <si>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</si>
  <si>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</si>
  <si>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</si>
  <si>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</si>
  <si>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</si>
  <si>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</si>
  <si>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</si>
  <si>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</si>
  <si>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</si>
  <si>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</si>
  <si>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</si>
  <si>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</si>
  <si>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</si>
  <si>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</si>
  <si>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</si>
  <si>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</si>
  <si>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</si>
  <si>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</si>
  <si>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</si>
  <si>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</si>
  <si>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</si>
  <si>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</si>
  <si>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</si>
  <si>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</si>
  <si>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</si>
  <si>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</si>
  <si>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</si>
  <si>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</si>
  <si>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</si>
  <si>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</si>
  <si>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</si>
  <si>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</si>
  <si>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</si>
  <si>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</si>
  <si>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</si>
  <si>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</si>
  <si>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</si>
  <si>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</si>
  <si>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</si>
  <si>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</si>
  <si>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</si>
  <si>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</si>
  <si>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</si>
  <si>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</si>
  <si>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</si>
  <si>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</si>
  <si>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</si>
  <si>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</si>
  <si>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</si>
  <si>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</si>
  <si>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</si>
  <si>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</si>
  <si>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</si>
  <si>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</si>
  <si>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</si>
  <si>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</si>
  <si>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</si>
  <si>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</si>
  <si>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</si>
  <si>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</si>
  <si>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</si>
  <si>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</si>
  <si>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</si>
  <si>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</si>
  <si>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</si>
  <si>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</si>
  <si>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</si>
  <si>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</si>
  <si>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</si>
  <si>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</si>
  <si>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</si>
  <si>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</si>
  <si>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</si>
  <si>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</si>
  <si>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</si>
  <si>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</si>
  <si>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</si>
  <si>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</si>
  <si>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</si>
  <si>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</si>
  <si>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</si>
  <si>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</si>
  <si>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</si>
  <si>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</si>
  <si>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</si>
  <si>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</si>
  <si>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</si>
  <si>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</si>
  <si>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</si>
  <si>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</si>
  <si>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</si>
  <si>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</si>
  <si>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</si>
  <si>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</si>
  <si>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</si>
  <si>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</si>
  <si>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</si>
  <si>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</si>
  <si>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</si>
  <si>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</si>
  <si>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</si>
  <si>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</si>
  <si>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</si>
  <si>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</si>
  <si>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</si>
  <si>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</si>
  <si>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</si>
  <si>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</si>
  <si>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</si>
  <si>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</si>
  <si>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</si>
  <si>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</si>
  <si>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</si>
  <si>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</si>
  <si>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</si>
  <si>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</si>
  <si>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</si>
  <si>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</si>
  <si>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</si>
  <si>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</si>
  <si>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</si>
  <si>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</si>
  <si>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</si>
  <si>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</si>
  <si>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</si>
  <si>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</si>
  <si>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</si>
  <si>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</si>
  <si>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</si>
  <si>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</si>
  <si>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</si>
  <si>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</si>
  <si>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</si>
  <si>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</si>
  <si>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</si>
  <si>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</si>
  <si>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</si>
  <si>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</si>
  <si>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</si>
  <si>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</si>
  <si>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</si>
  <si>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</si>
  <si>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</si>
  <si>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</si>
  <si>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</si>
  <si>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</si>
  <si>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</si>
  <si>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</si>
  <si>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</si>
  <si>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</si>
  <si>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</si>
  <si>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</si>
  <si>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</si>
  <si>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</si>
  <si>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</si>
  <si>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</si>
  <si>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</si>
  <si>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</si>
  <si>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</si>
  <si>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</si>
  <si>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</si>
  <si>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</si>
  <si>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</si>
  <si>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</si>
  <si>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</si>
  <si>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</si>
  <si>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</si>
  <si>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</si>
  <si>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</si>
  <si>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</si>
  <si>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</si>
  <si>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</si>
  <si>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</si>
  <si>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</si>
  <si>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</si>
  <si>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</si>
  <si>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</si>
  <si>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</si>
  <si>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</si>
  <si>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</si>
  <si>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</si>
  <si>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</si>
  <si>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</si>
  <si>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</si>
  <si>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</si>
  <si>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</si>
  <si>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</si>
  <si>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</si>
  <si>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</si>
  <si>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</si>
  <si>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</si>
  <si>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</si>
  <si>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</si>
  <si>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</si>
  <si>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</si>
  <si>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</si>
  <si>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</si>
  <si>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</si>
  <si>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</si>
  <si>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</si>
  <si>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</si>
  <si>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</si>
  <si>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</si>
  <si>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</si>
  <si>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</si>
  <si>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</si>
  <si>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</si>
  <si>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</si>
  <si>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</si>
  <si>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</si>
  <si>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</si>
  <si>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</si>
  <si>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</si>
  <si>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</si>
  <si>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</si>
  <si>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</si>
  <si>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</si>
  <si>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</si>
  <si>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</si>
  <si>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</si>
  <si>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</si>
  <si>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</si>
  <si>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</si>
  <si>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</si>
  <si>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</si>
  <si>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</si>
  <si>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</si>
  <si>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</si>
  <si>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</si>
  <si>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</si>
  <si>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</si>
  <si>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</si>
  <si>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</si>
  <si>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</si>
  <si>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</si>
  <si>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</si>
  <si>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</si>
  <si>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</si>
  <si>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</si>
  <si>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</si>
  <si>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</si>
  <si>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</si>
  <si>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</si>
  <si>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</si>
  <si>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</si>
  <si>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</si>
  <si>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</si>
  <si>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</si>
  <si>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</si>
  <si>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</si>
  <si>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</si>
  <si>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</si>
  <si>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</si>
  <si>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</si>
  <si>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</si>
  <si>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</si>
  <si>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</si>
  <si>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</si>
  <si>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</si>
  <si>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</si>
  <si>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</si>
  <si>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</si>
  <si>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</si>
  <si>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</si>
  <si>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</si>
  <si>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</si>
  <si>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</si>
  <si>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</si>
  <si>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</si>
  <si>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</si>
  <si>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</si>
  <si>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</si>
  <si>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</si>
  <si>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</si>
  <si>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</si>
  <si>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</si>
  <si>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</si>
  <si>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</si>
  <si>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</si>
  <si>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</si>
  <si>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</si>
  <si>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</si>
  <si>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</si>
  <si>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</si>
  <si>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</si>
  <si>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</si>
  <si>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</si>
  <si>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</si>
  <si>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</si>
  <si>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</si>
  <si>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</si>
  <si>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</si>
  <si>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</si>
  <si>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</si>
  <si>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</si>
  <si>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</si>
  <si>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</si>
  <si>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</si>
  <si>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</si>
  <si>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</si>
  <si>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</si>
  <si>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</si>
  <si>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</si>
  <si>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</si>
  <si>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</si>
  <si>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</si>
  <si>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</si>
  <si>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</si>
  <si>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</si>
  <si>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</si>
  <si>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</si>
  <si>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</si>
  <si>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</si>
  <si>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</si>
  <si>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</si>
  <si>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</si>
  <si>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</si>
  <si>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</si>
  <si>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</si>
  <si>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</si>
  <si>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</si>
  <si>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</si>
  <si>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</si>
  <si>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</si>
  <si>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</si>
  <si>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</si>
  <si>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</si>
  <si>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</si>
  <si>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</si>
  <si>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</si>
  <si>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</si>
  <si>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</si>
  <si>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</si>
  <si>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</si>
  <si>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</si>
  <si>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</si>
  <si>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</si>
  <si>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</si>
  <si>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</si>
  <si>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</si>
  <si>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</si>
  <si>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</si>
  <si>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</si>
  <si>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</si>
  <si>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</si>
  <si>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</si>
  <si>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</si>
  <si>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</si>
  <si>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</si>
  <si>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</si>
  <si>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</si>
  <si>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</si>
  <si>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PCM-20251206-00001433</t>
  </si>
  <si>
    <t>EM team need 40 mins</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</si>
  <si>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</si>
  <si>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</si>
  <si>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</si>
  <si>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</si>
  <si>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</si>
  <si>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</si>
  <si>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</si>
  <si>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</si>
  <si>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</si>
  <si>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</si>
  <si>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</si>
  <si>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 xml:space="preserve"> PCM-20250215-00000830 </t>
  </si>
  <si>
    <t>LTE site still down and  site located in aramco area access issue need special permission</t>
  </si>
  <si>
    <t>PCM-20251206-00000842</t>
  </si>
  <si>
    <t xml:space="preserve">located in military area, access issue need special permit //Team visited site sceco disconnected as per maintenance team and will be restored tomorrow </t>
  </si>
  <si>
    <t>PCM-20251206-00000937</t>
  </si>
  <si>
    <t>Site located inside Airport ,limit access during working Hrs/ day only</t>
  </si>
  <si>
    <t>PCM-20251206-00001467</t>
  </si>
  <si>
    <t>60 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</si>
  <si>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</si>
  <si>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</si>
  <si>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</si>
  <si>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</si>
  <si>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</si>
  <si>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</si>
  <si>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</si>
  <si>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</si>
  <si>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</si>
  <si>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</si>
  <si>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TT-20251206-00905</t>
  </si>
  <si>
    <t>team on the way need 60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</si>
</sst>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32" fillId="0" borderId="0" xfId="0" applyFont="1"/>
    <xf numFmtId="0" fontId="25" fillId="0" borderId="8" xfId="0" applyFont="1" applyBorder="1"/>
    <xf numFmtId="0" fontId="19" fillId="9" borderId="9" xfId="0" applyFont="1" applyFill="1" applyBorder="1" applyAlignment="1">
      <alignment horizontal="center" vertical="center"/>
    </xf>
    <xf numFmtId="0" fontId="25" fillId="8" borderId="8" xfId="0" applyFont="1" applyFill="1" applyBorder="1" applyAlignment="1">
      <alignment horizontal="center" vertical="center" wrapText="1"/>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89" totalsRowShown="0" headerRowDxfId="96" dataDxfId="95" headerRowBorderDxfId="93" tableBorderDxfId="94" totalsRowBorderDxfId="92">
  <autoFilter ref="A1:L18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75" totalsRowShown="0" headerRowDxfId="79" dataDxfId="78" headerRowBorderDxfId="76" tableBorderDxfId="77" totalsRowBorderDxfId="75">
  <autoFilter ref="A1:L27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23" totalsRowShown="0" headerRowDxfId="62" dataDxfId="61" headerRowBorderDxfId="59" tableBorderDxfId="60">
  <autoFilter ref="A1:L92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72" totalsRowShown="0" headerRowDxfId="46" dataDxfId="45" headerRowBorderDxfId="43" tableBorderDxfId="44" totalsRowBorderDxfId="42">
  <autoFilter ref="A1:L17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5" totalsRowShown="0" headerRowDxfId="29" dataDxfId="28" headerRowBorderDxfId="26" tableBorderDxfId="27">
  <autoFilter ref="A1:L3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08" totalsRowShown="0" headerRowDxfId="13" tableBorderDxfId="12">
  <autoFilter ref="A1:L408"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89"/>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62.25" customHeight="1">
      <c r="A2" s="59" t="s">
        <v>39105</v>
      </c>
      <c r="B2" s="56" t="str">
        <f>IFERROR(VLOOKUP(D2,DB!A:K,11,0),"")</f>
        <v>R1</v>
      </c>
      <c r="C2" s="56">
        <v>1</v>
      </c>
      <c r="D2" s="75" t="s">
        <v>11783</v>
      </c>
      <c r="E2" s="60" t="s">
        <v>39106</v>
      </c>
      <c r="F2" s="73">
        <v>45662.948425925926</v>
      </c>
      <c r="G2" s="63">
        <f t="shared" ref="G2" ca="1" si="0">IFERROR(NOW()-F2,"-")</f>
        <v>334.80535960647831</v>
      </c>
      <c r="H2" s="73">
        <v>45662.943402777775</v>
      </c>
      <c r="I2" s="56" t="str">
        <f>IFERROR(VLOOKUP(D2,DB!A:F,6,0),"")</f>
        <v>Generator-SG</v>
      </c>
      <c r="J2" s="56" t="str">
        <f>IFERROR(VLOOKUP(D2,DB!A:G,7,0),"")</f>
        <v>Dead</v>
      </c>
      <c r="K2" s="64" t="s">
        <v>39107</v>
      </c>
      <c r="L2" s="62" t="str">
        <f>IFERROR(VLOOKUP(D2,DB!A:I,9,0),"")</f>
        <v>Latis</v>
      </c>
    </row>
    <row r="3" spans="1:15" ht="15" customHeight="1">
      <c r="A3" s="125" t="s">
        <v>39108</v>
      </c>
      <c r="B3" s="124" t="str">
        <f>IFERROR(VLOOKUP(D3,DB!A:K,11,0),"")</f>
        <v>R1</v>
      </c>
      <c r="C3" s="124">
        <v>3</v>
      </c>
      <c r="D3" s="56" t="s">
        <v>11387</v>
      </c>
      <c r="E3" s="123" t="s">
        <v>39106</v>
      </c>
      <c r="F3" s="122">
        <v>45997.724004629628</v>
      </c>
      <c r="G3" s="121">
        <f ca="1">IFERROR(NOW()-F3,"-")</f>
        <v>2.9780902776110452E-2</v>
      </c>
      <c r="H3" s="122">
        <v>45997.717060185183</v>
      </c>
      <c r="I3" s="124" t="str">
        <f>IFERROR(VLOOKUP(D3,DB!A:F,6,0),"")</f>
        <v>SCECO</v>
      </c>
      <c r="J3" s="124" t="str">
        <f>IFERROR(VLOOKUP(D3,DB!A:G,7,0),"")</f>
        <v>Vandalized</v>
      </c>
      <c r="K3" s="120" t="s">
        <v>39109</v>
      </c>
      <c r="L3" s="119" t="str">
        <f>IFERROR(VLOOKUP(D3,DB!A:I,9,0),"")</f>
        <v>Latis</v>
      </c>
    </row>
    <row r="4" spans="1:15" ht="15" customHeight="1">
      <c r="A4" s="125"/>
      <c r="B4" s="124" t="str">
        <f>IFERROR(VLOOKUP(D4,DB!A:K,11,0),"")</f>
        <v/>
      </c>
      <c r="C4" s="124"/>
      <c r="D4" s="56"/>
      <c r="E4" s="123"/>
      <c r="F4" s="122"/>
      <c r="G4" s="121">
        <f ca="1">IFERROR(NOW()-F4,"-")</f>
        <v>45997.753785532404</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45997.753785532404</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45997.753785532404</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45997.753785532404</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45997.753785532404</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45997.753785532404</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45997.753785532404</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45997.753785532404</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45997.753785532404</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45997.753785532404</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45997.753785532404</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45997.753785532404</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45997.753785532404</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45997.753785532404</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45997.753785532404</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45997.753785532404</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45997.753785532404</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45997.753785532404</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45997.753785532404</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45997.753785532404</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45997.753785532404</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45997.753785532404</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45997.753785532404</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45997.753785532404</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45997.753785532404</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45997.753785532404</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45997.753785532404</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45997.753785532404</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45997.753785532404</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45997.753785532404</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45997.753785532404</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45997.753785532404</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45997.753785532404</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45997.753785532404</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45997.753785532404</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45997.753785532404</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45997.753785532404</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45997.753785532404</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45997.753785532404</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45997.753785532404</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45997.753785532404</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45997.753785532404</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45997.753785532404</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45997.753785532404</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45997.753785532404</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45997.753785532404</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45997.753785532404</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45997.753785532404</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45997.753785532404</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45997.753785532404</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45997.753785532404</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45997.753785532404</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45997.753785532404</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45997.753785532404</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45997.753785532404</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45997.753785532404</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45997.753785532404</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45997.753785532404</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45997.753785532404</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45997.753785532404</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45997.753785532404</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45997.753785532404</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45997.753785532404</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45997.753785532404</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45997.753785532404</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45997.753785532404</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45997.753785532404</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45997.753785532404</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45997.753785532404</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45997.753785532404</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45997.753785532404</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45997.753785532404</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45997.753785532404</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45997.753785532404</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45997.753785532404</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45997.753785532404</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45997.753785532404</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45997.753785532404</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45997.753785532404</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45997.753785532404</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45997.753785532404</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45997.753785532404</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45997.753785532404</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45997.753785532404</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45997.753785532404</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45997.753785532404</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45997.753785532404</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45997.753785532404</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45997.753785532404</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45997.753785532404</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45997.753785532404</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45997.753785532404</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45997.753785532404</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45997.753785532404</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45997.753785532404</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45997.753785532404</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45997.753785532404</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45997.753785532404</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45997.753785532404</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45997.753785532404</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45997.753785532404</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45997.753785532404</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45997.753785532404</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45997.753785532404</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45997.753785532404</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45997.753785532404</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45997.753785532404</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45997.753785532404</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45997.753785532404</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45997.753785532404</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45997.753785532404</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45997.753785532404</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45997.753785532404</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45997.753785532404</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45997.753785532404</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45997.753785532404</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45997.753785532404</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45997.753785532404</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45997.753785532404</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45997.753785532404</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45997.753785532404</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45997.753785532404</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45997.753785532404</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45997.753785532404</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45997.753785532404</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45997.753785532404</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45997.753785532404</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45997.753785532404</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45997.753785532404</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45997.753785532404</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45997.753785532404</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45997.753785532404</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45997.753785532404</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45997.753785532404</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45997.753785532404</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45997.753785532404</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45997.753785532404</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45997.753785532404</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45997.753785532404</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45997.753785532404</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45997.753785532404</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45997.753785532404</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45997.753785532404</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45997.753785532404</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45997.753785532404</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45997.753785532404</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45997.753785532404</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45997.753785532404</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45997.753785532404</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45997.753785532404</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45997.753785532404</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45997.753785532404</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45997.753785532404</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45997.753785532404</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45997.753785532404</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45997.753785532404</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45997.753785532404</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45997.753785532404</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45997.753785532404</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45997.753785532404</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45997.753785532404</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45997.753785532404</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45997.753785532404</v>
      </c>
      <c r="H166" s="122"/>
      <c r="I166" s="124" t="str">
        <f>IFERROR(VLOOKUP(D166,DB!A:F,6,0),"")</f>
        <v/>
      </c>
      <c r="J166" s="124" t="str">
        <f>IFERROR(VLOOKUP(D166,DB!A:G,7,0),"")</f>
        <v/>
      </c>
      <c r="K166" s="120"/>
      <c r="L166" s="119" t="str">
        <f>IFERROR(VLOOKUP(D166,DB!A:I,9,0),"")</f>
        <v/>
      </c>
    </row>
    <row r="167" spans="1:12" ht="15" customHeight="1">
      <c r="A167" s="125"/>
      <c r="B167" s="124" t="str">
        <f>IFERROR(VLOOKUP(D167,DB!A:K,11,0),"")</f>
        <v/>
      </c>
      <c r="C167" s="124"/>
      <c r="D167" s="56"/>
      <c r="E167" s="123"/>
      <c r="F167" s="122"/>
      <c r="G167" s="121">
        <f ca="1">IFERROR(NOW()-F167,"-")</f>
        <v>45997.753785532404</v>
      </c>
      <c r="H167" s="122"/>
      <c r="I167" s="124" t="str">
        <f>IFERROR(VLOOKUP(D167,DB!A:F,6,0),"")</f>
        <v/>
      </c>
      <c r="J167" s="124" t="str">
        <f>IFERROR(VLOOKUP(D167,DB!A:G,7,0),"")</f>
        <v/>
      </c>
      <c r="K167" s="120"/>
      <c r="L167" s="119" t="str">
        <f>IFERROR(VLOOKUP(D167,DB!A:I,9,0),"")</f>
        <v/>
      </c>
    </row>
    <row r="168" spans="1:12" ht="15" customHeight="1">
      <c r="A168" s="125"/>
      <c r="B168" s="124" t="str">
        <f>IFERROR(VLOOKUP(D168,DB!A:K,11,0),"")</f>
        <v/>
      </c>
      <c r="C168" s="124"/>
      <c r="D168" s="56"/>
      <c r="E168" s="123"/>
      <c r="F168" s="122"/>
      <c r="G168" s="121">
        <f ca="1">IFERROR(NOW()-F168,"-")</f>
        <v>45997.753785532404</v>
      </c>
      <c r="H168" s="122"/>
      <c r="I168" s="124" t="str">
        <f>IFERROR(VLOOKUP(D168,DB!A:F,6,0),"")</f>
        <v/>
      </c>
      <c r="J168" s="124" t="str">
        <f>IFERROR(VLOOKUP(D168,DB!A:G,7,0),"")</f>
        <v/>
      </c>
      <c r="K168" s="120"/>
      <c r="L168" s="119" t="str">
        <f>IFERROR(VLOOKUP(D168,DB!A:I,9,0),"")</f>
        <v/>
      </c>
    </row>
    <row r="169" spans="1:12" ht="15" customHeight="1">
      <c r="A169" s="125"/>
      <c r="B169" s="124" t="str">
        <f>IFERROR(VLOOKUP(D169,DB!A:K,11,0),"")</f>
        <v/>
      </c>
      <c r="C169" s="124"/>
      <c r="D169" s="56"/>
      <c r="E169" s="123"/>
      <c r="F169" s="122"/>
      <c r="G169" s="121">
        <f ca="1">IFERROR(NOW()-F169,"-")</f>
        <v>45997.753785532404</v>
      </c>
      <c r="H169" s="122"/>
      <c r="I169" s="124" t="str">
        <f>IFERROR(VLOOKUP(D169,DB!A:F,6,0),"")</f>
        <v/>
      </c>
      <c r="J169" s="124" t="str">
        <f>IFERROR(VLOOKUP(D169,DB!A:G,7,0),"")</f>
        <v/>
      </c>
      <c r="K169" s="120"/>
      <c r="L169" s="119" t="str">
        <f>IFERROR(VLOOKUP(D169,DB!A:I,9,0),"")</f>
        <v/>
      </c>
    </row>
    <row r="170" spans="1:12" ht="15" customHeight="1">
      <c r="A170" s="125"/>
      <c r="B170" s="124" t="str">
        <f>IFERROR(VLOOKUP(D170,DB!A:K,11,0),"")</f>
        <v/>
      </c>
      <c r="C170" s="124"/>
      <c r="D170" s="56"/>
      <c r="E170" s="123"/>
      <c r="F170" s="122"/>
      <c r="G170" s="121">
        <f ca="1">IFERROR(NOW()-F170,"-")</f>
        <v>45997.753785532404</v>
      </c>
      <c r="H170" s="122"/>
      <c r="I170" s="124" t="str">
        <f>IFERROR(VLOOKUP(D170,DB!A:F,6,0),"")</f>
        <v/>
      </c>
      <c r="J170" s="124" t="str">
        <f>IFERROR(VLOOKUP(D170,DB!A:G,7,0),"")</f>
        <v/>
      </c>
      <c r="K170" s="120"/>
      <c r="L170" s="119" t="str">
        <f>IFERROR(VLOOKUP(D170,DB!A:I,9,0),"")</f>
        <v/>
      </c>
    </row>
    <row r="171" spans="1:12" ht="15" customHeight="1">
      <c r="A171" s="125"/>
      <c r="B171" s="124" t="str">
        <f>IFERROR(VLOOKUP(D171,DB!A:K,11,0),"")</f>
        <v/>
      </c>
      <c r="C171" s="124"/>
      <c r="D171" s="56"/>
      <c r="E171" s="123"/>
      <c r="F171" s="122"/>
      <c r="G171" s="121">
        <f ca="1">IFERROR(NOW()-F171,"-")</f>
        <v>45997.753785532404</v>
      </c>
      <c r="H171" s="122"/>
      <c r="I171" s="124" t="str">
        <f>IFERROR(VLOOKUP(D171,DB!A:F,6,0),"")</f>
        <v/>
      </c>
      <c r="J171" s="124" t="str">
        <f>IFERROR(VLOOKUP(D171,DB!A:G,7,0),"")</f>
        <v/>
      </c>
      <c r="K171" s="120"/>
      <c r="L171" s="119" t="str">
        <f>IFERROR(VLOOKUP(D171,DB!A:I,9,0),"")</f>
        <v/>
      </c>
    </row>
    <row r="172" spans="1:12" ht="15" customHeight="1">
      <c r="A172" s="125"/>
      <c r="B172" s="124" t="str">
        <f>IFERROR(VLOOKUP(D172,DB!A:K,11,0),"")</f>
        <v/>
      </c>
      <c r="C172" s="124"/>
      <c r="D172" s="56"/>
      <c r="E172" s="123"/>
      <c r="F172" s="122"/>
      <c r="G172" s="121">
        <f ca="1">IFERROR(NOW()-F172,"-")</f>
        <v>45997.753785532404</v>
      </c>
      <c r="H172" s="122"/>
      <c r="I172" s="124" t="str">
        <f>IFERROR(VLOOKUP(D172,DB!A:F,6,0),"")</f>
        <v/>
      </c>
      <c r="J172" s="124" t="str">
        <f>IFERROR(VLOOKUP(D172,DB!A:G,7,0),"")</f>
        <v/>
      </c>
      <c r="K172" s="120"/>
      <c r="L172" s="119" t="str">
        <f>IFERROR(VLOOKUP(D172,DB!A:I,9,0),"")</f>
        <v/>
      </c>
    </row>
    <row r="173" spans="1:12" ht="15" customHeight="1">
      <c r="A173" s="125"/>
      <c r="B173" s="124" t="str">
        <f>IFERROR(VLOOKUP(D173,DB!A:K,11,0),"")</f>
        <v/>
      </c>
      <c r="C173" s="124"/>
      <c r="D173" s="56"/>
      <c r="E173" s="123"/>
      <c r="F173" s="122"/>
      <c r="G173" s="121">
        <f ca="1">IFERROR(NOW()-F173,"-")</f>
        <v>45997.753785532404</v>
      </c>
      <c r="H173" s="122"/>
      <c r="I173" s="124" t="str">
        <f>IFERROR(VLOOKUP(D173,DB!A:F,6,0),"")</f>
        <v/>
      </c>
      <c r="J173" s="124" t="str">
        <f>IFERROR(VLOOKUP(D173,DB!A:G,7,0),"")</f>
        <v/>
      </c>
      <c r="K173" s="120"/>
      <c r="L173" s="119" t="str">
        <f>IFERROR(VLOOKUP(D173,DB!A:I,9,0),"")</f>
        <v/>
      </c>
    </row>
    <row r="174" spans="1:12" ht="15" customHeight="1">
      <c r="A174" s="125"/>
      <c r="B174" s="124" t="str">
        <f>IFERROR(VLOOKUP(D174,DB!A:K,11,0),"")</f>
        <v/>
      </c>
      <c r="C174" s="124"/>
      <c r="D174" s="56"/>
      <c r="E174" s="123"/>
      <c r="F174" s="122"/>
      <c r="G174" s="121">
        <f ca="1">IFERROR(NOW()-F174,"-")</f>
        <v>45997.753785532404</v>
      </c>
      <c r="H174" s="122"/>
      <c r="I174" s="124" t="str">
        <f>IFERROR(VLOOKUP(D174,DB!A:F,6,0),"")</f>
        <v/>
      </c>
      <c r="J174" s="124" t="str">
        <f>IFERROR(VLOOKUP(D174,DB!A:G,7,0),"")</f>
        <v/>
      </c>
      <c r="K174" s="120"/>
      <c r="L174" s="119" t="str">
        <f>IFERROR(VLOOKUP(D174,DB!A:I,9,0),"")</f>
        <v/>
      </c>
    </row>
    <row r="175" spans="1:12" ht="15" customHeight="1">
      <c r="A175" s="125"/>
      <c r="B175" s="124" t="str">
        <f>IFERROR(VLOOKUP(D175,DB!A:K,11,0),"")</f>
        <v/>
      </c>
      <c r="C175" s="124"/>
      <c r="D175" s="56"/>
      <c r="E175" s="123"/>
      <c r="F175" s="122"/>
      <c r="G175" s="121">
        <f ca="1">IFERROR(NOW()-F175,"-")</f>
        <v>45997.753785532404</v>
      </c>
      <c r="H175" s="122"/>
      <c r="I175" s="124" t="str">
        <f>IFERROR(VLOOKUP(D175,DB!A:F,6,0),"")</f>
        <v/>
      </c>
      <c r="J175" s="124" t="str">
        <f>IFERROR(VLOOKUP(D175,DB!A:G,7,0),"")</f>
        <v/>
      </c>
      <c r="K175" s="120"/>
      <c r="L175" s="119" t="str">
        <f>IFERROR(VLOOKUP(D175,DB!A:I,9,0),"")</f>
        <v/>
      </c>
    </row>
    <row r="176" spans="1:12" ht="15" customHeight="1">
      <c r="A176" s="125"/>
      <c r="B176" s="124" t="str">
        <f>IFERROR(VLOOKUP(D176,DB!A:K,11,0),"")</f>
        <v/>
      </c>
      <c r="C176" s="124"/>
      <c r="D176" s="56"/>
      <c r="E176" s="123"/>
      <c r="F176" s="122"/>
      <c r="G176" s="121">
        <f ca="1">IFERROR(NOW()-F176,"-")</f>
        <v>45997.753785532404</v>
      </c>
      <c r="H176" s="122"/>
      <c r="I176" s="124" t="str">
        <f>IFERROR(VLOOKUP(D176,DB!A:F,6,0),"")</f>
        <v/>
      </c>
      <c r="J176" s="124" t="str">
        <f>IFERROR(VLOOKUP(D176,DB!A:G,7,0),"")</f>
        <v/>
      </c>
      <c r="K176" s="120"/>
      <c r="L176" s="119" t="str">
        <f>IFERROR(VLOOKUP(D176,DB!A:I,9,0),"")</f>
        <v/>
      </c>
    </row>
    <row r="177" spans="1:12" ht="15" customHeight="1">
      <c r="A177" s="125"/>
      <c r="B177" s="124" t="str">
        <f>IFERROR(VLOOKUP(D177,DB!A:K,11,0),"")</f>
        <v/>
      </c>
      <c r="C177" s="124"/>
      <c r="D177" s="56"/>
      <c r="E177" s="123"/>
      <c r="F177" s="122"/>
      <c r="G177" s="121">
        <f ca="1">IFERROR(NOW()-F177,"-")</f>
        <v>45997.753785532404</v>
      </c>
      <c r="H177" s="122"/>
      <c r="I177" s="124" t="str">
        <f>IFERROR(VLOOKUP(D177,DB!A:F,6,0),"")</f>
        <v/>
      </c>
      <c r="J177" s="124" t="str">
        <f>IFERROR(VLOOKUP(D177,DB!A:G,7,0),"")</f>
        <v/>
      </c>
      <c r="K177" s="120"/>
      <c r="L177" s="119" t="str">
        <f>IFERROR(VLOOKUP(D177,DB!A:I,9,0),"")</f>
        <v/>
      </c>
    </row>
    <row r="178" spans="1:12" ht="15" customHeight="1">
      <c r="A178" s="125"/>
      <c r="B178" s="124" t="str">
        <f>IFERROR(VLOOKUP(D178,DB!A:K,11,0),"")</f>
        <v/>
      </c>
      <c r="C178" s="124"/>
      <c r="D178" s="56"/>
      <c r="E178" s="123"/>
      <c r="F178" s="122"/>
      <c r="G178" s="121">
        <f ca="1">IFERROR(NOW()-F178,"-")</f>
        <v>45997.753785532404</v>
      </c>
      <c r="H178" s="122"/>
      <c r="I178" s="124" t="str">
        <f>IFERROR(VLOOKUP(D178,DB!A:F,6,0),"")</f>
        <v/>
      </c>
      <c r="J178" s="124" t="str">
        <f>IFERROR(VLOOKUP(D178,DB!A:G,7,0),"")</f>
        <v/>
      </c>
      <c r="K178" s="120"/>
      <c r="L178" s="119" t="str">
        <f>IFERROR(VLOOKUP(D178,DB!A:I,9,0),"")</f>
        <v/>
      </c>
    </row>
    <row r="179" spans="1:12" ht="15" customHeight="1">
      <c r="A179" s="125"/>
      <c r="B179" s="124" t="str">
        <f>IFERROR(VLOOKUP(D179,DB!A:K,11,0),"")</f>
        <v/>
      </c>
      <c r="C179" s="124"/>
      <c r="D179" s="56"/>
      <c r="E179" s="123"/>
      <c r="F179" s="122"/>
      <c r="G179" s="121">
        <f ca="1">IFERROR(NOW()-F179,"-")</f>
        <v>45997.753785532404</v>
      </c>
      <c r="H179" s="122"/>
      <c r="I179" s="124" t="str">
        <f>IFERROR(VLOOKUP(D179,DB!A:F,6,0),"")</f>
        <v/>
      </c>
      <c r="J179" s="124" t="str">
        <f>IFERROR(VLOOKUP(D179,DB!A:G,7,0),"")</f>
        <v/>
      </c>
      <c r="K179" s="120"/>
      <c r="L179" s="119" t="str">
        <f>IFERROR(VLOOKUP(D179,DB!A:I,9,0),"")</f>
        <v/>
      </c>
    </row>
    <row r="180" spans="1:12" ht="15" customHeight="1">
      <c r="A180" s="125"/>
      <c r="B180" s="124" t="str">
        <f>IFERROR(VLOOKUP(D180,DB!A:K,11,0),"")</f>
        <v/>
      </c>
      <c r="C180" s="124"/>
      <c r="D180" s="56"/>
      <c r="E180" s="123"/>
      <c r="F180" s="122"/>
      <c r="G180" s="121">
        <f ca="1">IFERROR(NOW()-F180,"-")</f>
        <v>45997.753785532404</v>
      </c>
      <c r="H180" s="122"/>
      <c r="I180" s="124" t="str">
        <f>IFERROR(VLOOKUP(D180,DB!A:F,6,0),"")</f>
        <v/>
      </c>
      <c r="J180" s="124" t="str">
        <f>IFERROR(VLOOKUP(D180,DB!A:G,7,0),"")</f>
        <v/>
      </c>
      <c r="K180" s="120"/>
      <c r="L180" s="119" t="str">
        <f>IFERROR(VLOOKUP(D180,DB!A:I,9,0),"")</f>
        <v/>
      </c>
    </row>
    <row r="181" spans="1:12" ht="15" customHeight="1">
      <c r="A181" s="125"/>
      <c r="B181" s="124" t="str">
        <f>IFERROR(VLOOKUP(D181,DB!A:K,11,0),"")</f>
        <v/>
      </c>
      <c r="C181" s="124"/>
      <c r="D181" s="56"/>
      <c r="E181" s="123"/>
      <c r="F181" s="122"/>
      <c r="G181" s="121">
        <f ca="1">IFERROR(NOW()-F181,"-")</f>
        <v>45997.753785532404</v>
      </c>
      <c r="H181" s="122"/>
      <c r="I181" s="124" t="str">
        <f>IFERROR(VLOOKUP(D181,DB!A:F,6,0),"")</f>
        <v/>
      </c>
      <c r="J181" s="124" t="str">
        <f>IFERROR(VLOOKUP(D181,DB!A:G,7,0),"")</f>
        <v/>
      </c>
      <c r="K181" s="120"/>
      <c r="L181" s="119" t="str">
        <f>IFERROR(VLOOKUP(D181,DB!A:I,9,0),"")</f>
        <v/>
      </c>
    </row>
    <row r="182" spans="1:12" ht="15" customHeight="1">
      <c r="A182" s="125"/>
      <c r="B182" s="124" t="str">
        <f>IFERROR(VLOOKUP(D182,DB!A:K,11,0),"")</f>
        <v/>
      </c>
      <c r="C182" s="124"/>
      <c r="D182" s="56"/>
      <c r="E182" s="123"/>
      <c r="F182" s="122"/>
      <c r="G182" s="121">
        <f ca="1">IFERROR(NOW()-F182,"-")</f>
        <v>45997.753785532404</v>
      </c>
      <c r="H182" s="122"/>
      <c r="I182" s="124" t="str">
        <f>IFERROR(VLOOKUP(D182,DB!A:F,6,0),"")</f>
        <v/>
      </c>
      <c r="J182" s="124" t="str">
        <f>IFERROR(VLOOKUP(D182,DB!A:G,7,0),"")</f>
        <v/>
      </c>
      <c r="K182" s="120"/>
      <c r="L182" s="119" t="str">
        <f>IFERROR(VLOOKUP(D182,DB!A:I,9,0),"")</f>
        <v/>
      </c>
    </row>
    <row r="183" spans="1:12" ht="15" customHeight="1">
      <c r="A183" s="125"/>
      <c r="B183" s="124" t="str">
        <f>IFERROR(VLOOKUP(D183,DB!A:K,11,0),"")</f>
        <v/>
      </c>
      <c r="C183" s="124"/>
      <c r="D183" s="56"/>
      <c r="E183" s="123"/>
      <c r="F183" s="122"/>
      <c r="G183" s="121">
        <f ca="1">IFERROR(NOW()-F183,"-")</f>
        <v>45997.753785532404</v>
      </c>
      <c r="H183" s="122"/>
      <c r="I183" s="124" t="str">
        <f>IFERROR(VLOOKUP(D183,DB!A:F,6,0),"")</f>
        <v/>
      </c>
      <c r="J183" s="124" t="str">
        <f>IFERROR(VLOOKUP(D183,DB!A:G,7,0),"")</f>
        <v/>
      </c>
      <c r="K183" s="120"/>
      <c r="L183" s="119" t="str">
        <f>IFERROR(VLOOKUP(D183,DB!A:I,9,0),"")</f>
        <v/>
      </c>
    </row>
    <row r="184" spans="1:12" ht="15" customHeight="1">
      <c r="A184" s="125"/>
      <c r="B184" s="124" t="str">
        <f>IFERROR(VLOOKUP(D184,DB!A:K,11,0),"")</f>
        <v/>
      </c>
      <c r="C184" s="124"/>
      <c r="D184" s="56"/>
      <c r="E184" s="123"/>
      <c r="F184" s="122"/>
      <c r="G184" s="121">
        <f ca="1">IFERROR(NOW()-F184,"-")</f>
        <v>45997.753785532404</v>
      </c>
      <c r="H184" s="122"/>
      <c r="I184" s="124" t="str">
        <f>IFERROR(VLOOKUP(D184,DB!A:F,6,0),"")</f>
        <v/>
      </c>
      <c r="J184" s="124" t="str">
        <f>IFERROR(VLOOKUP(D184,DB!A:G,7,0),"")</f>
        <v/>
      </c>
      <c r="K184" s="120"/>
      <c r="L184" s="119" t="str">
        <f>IFERROR(VLOOKUP(D184,DB!A:I,9,0),"")</f>
        <v/>
      </c>
    </row>
    <row r="185" spans="1:12" ht="15" customHeight="1">
      <c r="A185" s="125"/>
      <c r="B185" s="124" t="str">
        <f>IFERROR(VLOOKUP(D185,DB!A:K,11,0),"")</f>
        <v/>
      </c>
      <c r="C185" s="124"/>
      <c r="D185" s="56"/>
      <c r="E185" s="123"/>
      <c r="F185" s="122"/>
      <c r="G185" s="121">
        <f ca="1">IFERROR(NOW()-F185,"-")</f>
        <v>45997.753785532404</v>
      </c>
      <c r="H185" s="122"/>
      <c r="I185" s="124" t="str">
        <f>IFERROR(VLOOKUP(D185,DB!A:F,6,0),"")</f>
        <v/>
      </c>
      <c r="J185" s="124" t="str">
        <f>IFERROR(VLOOKUP(D185,DB!A:G,7,0),"")</f>
        <v/>
      </c>
      <c r="K185" s="120"/>
      <c r="L185" s="119" t="str">
        <f>IFERROR(VLOOKUP(D185,DB!A:I,9,0),"")</f>
        <v/>
      </c>
    </row>
    <row r="186" spans="1:12" ht="15" customHeight="1">
      <c r="A186" s="125"/>
      <c r="B186" s="124" t="str">
        <f>IFERROR(VLOOKUP(D186,DB!A:K,11,0),"")</f>
        <v/>
      </c>
      <c r="C186" s="124"/>
      <c r="D186" s="56"/>
      <c r="E186" s="123"/>
      <c r="F186" s="122"/>
      <c r="G186" s="121">
        <f ca="1">IFERROR(NOW()-F186,"-")</f>
        <v>45997.753785532404</v>
      </c>
      <c r="H186" s="122"/>
      <c r="I186" s="124" t="str">
        <f>IFERROR(VLOOKUP(D186,DB!A:F,6,0),"")</f>
        <v/>
      </c>
      <c r="J186" s="124" t="str">
        <f>IFERROR(VLOOKUP(D186,DB!A:G,7,0),"")</f>
        <v/>
      </c>
      <c r="K186" s="120"/>
      <c r="L186" s="119" t="str">
        <f>IFERROR(VLOOKUP(D186,DB!A:I,9,0),"")</f>
        <v/>
      </c>
    </row>
    <row r="187" spans="1:12" ht="15" customHeight="1">
      <c r="A187" s="125"/>
      <c r="B187" s="124" t="str">
        <f>IFERROR(VLOOKUP(D187,DB!A:K,11,0),"")</f>
        <v/>
      </c>
      <c r="C187" s="124"/>
      <c r="D187" s="56"/>
      <c r="E187" s="123"/>
      <c r="F187" s="122"/>
      <c r="G187" s="121">
        <f ca="1">IFERROR(NOW()-F187,"-")</f>
        <v>45997.753785532404</v>
      </c>
      <c r="H187" s="122"/>
      <c r="I187" s="124" t="str">
        <f>IFERROR(VLOOKUP(D187,DB!A:F,6,0),"")</f>
        <v/>
      </c>
      <c r="J187" s="124" t="str">
        <f>IFERROR(VLOOKUP(D187,DB!A:G,7,0),"")</f>
        <v/>
      </c>
      <c r="K187" s="120"/>
      <c r="L187" s="119" t="str">
        <f>IFERROR(VLOOKUP(D187,DB!A:I,9,0),"")</f>
        <v/>
      </c>
    </row>
    <row r="188" spans="1:12" ht="15" customHeight="1">
      <c r="A188" s="125"/>
      <c r="B188" s="124" t="str">
        <f>IFERROR(VLOOKUP(D188,DB!A:K,11,0),"")</f>
        <v/>
      </c>
      <c r="C188" s="124"/>
      <c r="D188" s="56"/>
      <c r="E188" s="123"/>
      <c r="F188" s="122"/>
      <c r="G188" s="121">
        <f ca="1">IFERROR(NOW()-F188,"-")</f>
        <v>45997.753785532404</v>
      </c>
      <c r="H188" s="122"/>
      <c r="I188" s="124" t="str">
        <f>IFERROR(VLOOKUP(D188,DB!A:F,6,0),"")</f>
        <v/>
      </c>
      <c r="J188" s="124" t="str">
        <f>IFERROR(VLOOKUP(D188,DB!A:G,7,0),"")</f>
        <v/>
      </c>
      <c r="K188" s="120"/>
      <c r="L188" s="119" t="str">
        <f>IFERROR(VLOOKUP(D188,DB!A:I,9,0),"")</f>
        <v/>
      </c>
    </row>
    <row r="189" spans="1:12" ht="15" customHeight="1">
      <c r="A189" s="125"/>
      <c r="B189" s="124" t="str">
        <f>IFERROR(VLOOKUP(D189,DB!A:K,11,0),"")</f>
        <v/>
      </c>
      <c r="C189" s="124"/>
      <c r="D189" s="56"/>
      <c r="E189" s="123"/>
      <c r="F189" s="122"/>
      <c r="G189" s="121">
        <f ca="1">IFERROR(NOW()-F189,"-")</f>
        <v>45997.753785532404</v>
      </c>
      <c r="H189" s="122"/>
      <c r="I189" s="124" t="str">
        <f>IFERROR(VLOOKUP(D189,DB!A:F,6,0),"")</f>
        <v/>
      </c>
      <c r="J189" s="124" t="str">
        <f>IFERROR(VLOOKUP(D189,DB!A:G,7,0),"")</f>
        <v/>
      </c>
      <c r="K189" s="120"/>
      <c r="L189" s="119" t="str">
        <f>IFERROR(VLOOKUP(D189,DB!A:I,9,0),"")</f>
        <v/>
      </c>
    </row>
  </sheetData>
  <customSheetViews>
    <customSheetView guid="{F6042A99-DD27-4453-835D-0834D95730CC}" filter="1" showAutoFilter="1">
      <pageMargins left="0" right="0" top="0" bottom="0" header="0" footer="0"/>
      <autoFilter ref="B1:M1" xr:uid="{1A9DC9CD-3ADD-423C-97D7-D7FF3DBF84D4}"/>
    </customSheetView>
  </customSheetViews>
  <dataValidations count="2">
    <dataValidation allowBlank="1" showInputMessage="1" showErrorMessage="1" sqref="E1" xr:uid="{5DBA255D-CDD9-49FB-AD3C-AF70AB4EE696}"/>
    <dataValidation type="list" allowBlank="1" showInputMessage="1" showErrorMessage="1" sqref="E2:E18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75"/>
  <sheetViews>
    <sheetView tabSelected="1" workbookViewId="0">
      <selection activeCell="D7" sqref="D7"/>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39110</v>
      </c>
      <c r="B2" s="58" t="s">
        <v>27</v>
      </c>
      <c r="C2" s="58">
        <v>1</v>
      </c>
      <c r="D2" s="58" t="s">
        <v>19608</v>
      </c>
      <c r="E2" s="81" t="s">
        <v>39111</v>
      </c>
      <c r="F2" s="71">
        <v>45322.056979166664</v>
      </c>
      <c r="G2" s="72" t="s">
        <v>39112</v>
      </c>
      <c r="H2" s="83">
        <v>45322.050729166665</v>
      </c>
      <c r="I2" s="58" t="s">
        <v>88</v>
      </c>
      <c r="J2" s="58" t="s">
        <v>65</v>
      </c>
      <c r="K2" s="82" t="s">
        <v>39113</v>
      </c>
      <c r="L2" s="58" t="s">
        <v>8215</v>
      </c>
    </row>
    <row r="3" spans="1:12" ht="31.5" customHeight="1">
      <c r="A3" s="58" t="s">
        <v>39114</v>
      </c>
      <c r="B3" s="58" t="str">
        <f>IFERROR(VLOOKUP(D3,DB!A:K,11,0),"")</f>
        <v>R2</v>
      </c>
      <c r="C3" s="58">
        <v>1</v>
      </c>
      <c r="D3" s="58" t="s">
        <v>25669</v>
      </c>
      <c r="E3" s="81" t="s">
        <v>39106</v>
      </c>
      <c r="F3" s="71">
        <v>45824.999837962961</v>
      </c>
      <c r="G3" s="72">
        <f t="shared" ref="G3" ca="1" si="0">IFERROR(NOW()-F3,"-")</f>
        <v>172.75394756944297</v>
      </c>
      <c r="H3" s="71">
        <v>45824.993587962963</v>
      </c>
      <c r="I3" s="58" t="str">
        <f>IFERROR(VLOOKUP(D3,DB!A:F,6,0),"")</f>
        <v>Generator-SG</v>
      </c>
      <c r="J3" s="58" t="str">
        <f>IFERROR(VLOOKUP(D3,DB!A:G,7,0),"")</f>
        <v>Good</v>
      </c>
      <c r="K3" s="82" t="s">
        <v>39115</v>
      </c>
      <c r="L3" s="58" t="str">
        <f>IFERROR(VLOOKUP(D3,DB!A:I,9,0),"")</f>
        <v>Latis</v>
      </c>
    </row>
    <row r="4" spans="1:12" ht="31.5" customHeight="1">
      <c r="A4" s="96" t="s">
        <v>39116</v>
      </c>
      <c r="B4" s="18" t="str">
        <f>IFERROR(VLOOKUP(D4,DB!A:K,11,0),"")</f>
        <v>R2</v>
      </c>
      <c r="C4" s="18">
        <v>1</v>
      </c>
      <c r="D4" s="18" t="s">
        <v>17800</v>
      </c>
      <c r="E4" s="81" t="s">
        <v>39106</v>
      </c>
      <c r="F4" s="97">
        <v>45984.387418981481</v>
      </c>
      <c r="G4" s="98">
        <f ca="1">IFERROR(NOW()-F4,"-")</f>
        <v>13.366366550922976</v>
      </c>
      <c r="H4" s="97">
        <v>45984.381168981483</v>
      </c>
      <c r="I4" s="18" t="str">
        <f>IFERROR(VLOOKUP(D4,DB!A:F,6,0),"")</f>
        <v>SCECO</v>
      </c>
      <c r="J4" s="18" t="str">
        <f>IFERROR(VLOOKUP(D4,DB!A:G,7,0),"")</f>
        <v>Vandalized</v>
      </c>
      <c r="K4" s="19" t="s">
        <v>39117</v>
      </c>
      <c r="L4" s="18" t="str">
        <f>IFERROR(VLOOKUP(D4,DB!A:I,9,0),"")</f>
        <v>Latis</v>
      </c>
    </row>
    <row r="5" spans="1:12" s="155" customFormat="1" ht="31.5" customHeight="1">
      <c r="A5" s="156" t="s">
        <v>39118</v>
      </c>
      <c r="B5" s="58" t="str">
        <f>IFERROR(VLOOKUP(D5,DB!A:K,11,0),"")</f>
        <v>R2</v>
      </c>
      <c r="C5" s="58">
        <v>1</v>
      </c>
      <c r="D5" s="58" t="s">
        <v>22828</v>
      </c>
      <c r="E5" s="81" t="s">
        <v>39119</v>
      </c>
      <c r="F5" s="71">
        <v>45997.355381944442</v>
      </c>
      <c r="G5" s="72">
        <f ca="1">IFERROR(NOW()-F5,"-")</f>
        <v>0.3984035879620933</v>
      </c>
      <c r="H5" s="71">
        <v>45997.339432870373</v>
      </c>
      <c r="I5" s="58" t="str">
        <f>IFERROR(VLOOKUP(D5,DB!A:F,6,0),"")</f>
        <v>SCECO</v>
      </c>
      <c r="J5" s="58" t="str">
        <f>IFERROR(VLOOKUP(D5,DB!A:G,7,0),"")</f>
        <v>Dead</v>
      </c>
      <c r="K5" s="82" t="s">
        <v>39120</v>
      </c>
      <c r="L5" s="58" t="str">
        <f>IFERROR(VLOOKUP(D5,DB!A:I,9,0),"")</f>
        <v>Latis</v>
      </c>
    </row>
    <row r="6" spans="1:12" ht="31.5" customHeight="1">
      <c r="A6" s="96"/>
      <c r="B6" s="18" t="str">
        <f>IFERROR(VLOOKUP(D6,DB!A:K,11,0),"")</f>
        <v/>
      </c>
      <c r="C6" s="18"/>
      <c r="D6" s="58"/>
      <c r="E6" s="18"/>
      <c r="F6" s="97"/>
      <c r="G6" s="98">
        <f ca="1">IFERROR(NOW()-F6,"-")</f>
        <v>45997.753785532404</v>
      </c>
      <c r="H6" s="97"/>
      <c r="I6" s="18" t="str">
        <f>IFERROR(VLOOKUP(D6,DB!A:F,6,0),"")</f>
        <v/>
      </c>
      <c r="J6" s="18" t="str">
        <f>IFERROR(VLOOKUP(D6,DB!A:G,7,0),"")</f>
        <v/>
      </c>
      <c r="K6" s="19"/>
      <c r="L6" s="18" t="str">
        <f>IFERROR(VLOOKUP(D6,DB!A:I,9,0),"")</f>
        <v/>
      </c>
    </row>
    <row r="7" spans="1:12" ht="31.5" customHeight="1">
      <c r="A7" s="96"/>
      <c r="B7" s="18" t="str">
        <f>IFERROR(VLOOKUP(D7,DB!A:K,11,0),"")</f>
        <v/>
      </c>
      <c r="C7" s="18"/>
      <c r="D7" s="18"/>
      <c r="E7" s="18"/>
      <c r="F7" s="97"/>
      <c r="G7" s="98">
        <f ca="1">IFERROR(NOW()-F7,"-")</f>
        <v>45997.753785532404</v>
      </c>
      <c r="H7" s="97"/>
      <c r="I7" s="18" t="str">
        <f>IFERROR(VLOOKUP(D7,DB!A:F,6,0),"")</f>
        <v/>
      </c>
      <c r="J7" s="18" t="str">
        <f>IFERROR(VLOOKUP(D7,DB!A:G,7,0),"")</f>
        <v/>
      </c>
      <c r="K7" s="19"/>
      <c r="L7" s="18" t="str">
        <f>IFERROR(VLOOKUP(D7,DB!A:I,9,0),"")</f>
        <v/>
      </c>
    </row>
    <row r="8" spans="1:12" ht="31.5" customHeight="1">
      <c r="A8" s="96"/>
      <c r="B8" s="18" t="str">
        <f>IFERROR(VLOOKUP(D8,DB!A:K,11,0),"")</f>
        <v/>
      </c>
      <c r="C8" s="18"/>
      <c r="D8" s="82"/>
      <c r="E8" s="18"/>
      <c r="F8" s="97"/>
      <c r="G8" s="98">
        <f ca="1">IFERROR(NOW()-F8,"-")</f>
        <v>45997.753785532404</v>
      </c>
      <c r="H8" s="97"/>
      <c r="I8" s="18" t="str">
        <f>IFERROR(VLOOKUP(D8,DB!A:F,6,0),"")</f>
        <v/>
      </c>
      <c r="J8" s="18" t="str">
        <f>IFERROR(VLOOKUP(D8,DB!A:G,7,0),"")</f>
        <v/>
      </c>
      <c r="K8" s="19"/>
      <c r="L8" s="18" t="str">
        <f>IFERROR(VLOOKUP(D8,DB!A:I,9,0),"")</f>
        <v/>
      </c>
    </row>
    <row r="9" spans="1:12" ht="31.5" customHeight="1">
      <c r="A9" s="96"/>
      <c r="B9" s="18" t="str">
        <f>IFERROR(VLOOKUP(D9,DB!A:K,11,0),"")</f>
        <v/>
      </c>
      <c r="C9" s="18"/>
      <c r="D9" s="18"/>
      <c r="E9" s="18"/>
      <c r="F9" s="97"/>
      <c r="G9" s="98">
        <f ca="1">IFERROR(NOW()-F9,"-")</f>
        <v>45997.753785532404</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18"/>
      <c r="F10" s="97"/>
      <c r="G10" s="98">
        <f ca="1">IFERROR(NOW()-F10,"-")</f>
        <v>45997.753785532404</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18"/>
      <c r="F11" s="97"/>
      <c r="G11" s="98">
        <f ca="1">IFERROR(NOW()-F11,"-")</f>
        <v>45997.753785532404</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18"/>
      <c r="F12" s="97"/>
      <c r="G12" s="98">
        <f ca="1">IFERROR(NOW()-F12,"-")</f>
        <v>45997.753785532404</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18"/>
      <c r="F13" s="97"/>
      <c r="G13" s="98">
        <f ca="1">IFERROR(NOW()-F13,"-")</f>
        <v>45997.753785532404</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18"/>
      <c r="F14" s="97"/>
      <c r="G14" s="98">
        <f ca="1">IFERROR(NOW()-F14,"-")</f>
        <v>45997.753785532404</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18"/>
      <c r="F15" s="97"/>
      <c r="G15" s="98">
        <f ca="1">IFERROR(NOW()-F15,"-")</f>
        <v>45997.753785532404</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18"/>
      <c r="F16" s="97"/>
      <c r="G16" s="98">
        <f ca="1">IFERROR(NOW()-F16,"-")</f>
        <v>45997.753785532404</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18"/>
      <c r="F17" s="97"/>
      <c r="G17" s="98">
        <f ca="1">IFERROR(NOW()-F17,"-")</f>
        <v>45997.753785532404</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18"/>
      <c r="F18" s="97"/>
      <c r="G18" s="98">
        <f ca="1">IFERROR(NOW()-F18,"-")</f>
        <v>45997.753785532404</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18"/>
      <c r="F19" s="97"/>
      <c r="G19" s="98">
        <f ca="1">IFERROR(NOW()-F19,"-")</f>
        <v>45997.753785532404</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18"/>
      <c r="F20" s="97"/>
      <c r="G20" s="98">
        <f ca="1">IFERROR(NOW()-F20,"-")</f>
        <v>45997.753785532404</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18"/>
      <c r="F21" s="97"/>
      <c r="G21" s="98">
        <f ca="1">IFERROR(NOW()-F21,"-")</f>
        <v>45997.753785532404</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18"/>
      <c r="F22" s="97"/>
      <c r="G22" s="98">
        <f ca="1">IFERROR(NOW()-F22,"-")</f>
        <v>45997.753785532404</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18"/>
      <c r="F23" s="97"/>
      <c r="G23" s="98">
        <f ca="1">IFERROR(NOW()-F23,"-")</f>
        <v>45997.753785532404</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18"/>
      <c r="F24" s="97"/>
      <c r="G24" s="98">
        <f ca="1">IFERROR(NOW()-F24,"-")</f>
        <v>45997.753785532404</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18"/>
      <c r="F25" s="97"/>
      <c r="G25" s="98">
        <f ca="1">IFERROR(NOW()-F25,"-")</f>
        <v>45997.753785532404</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18"/>
      <c r="F26" s="97"/>
      <c r="G26" s="98">
        <f ca="1">IFERROR(NOW()-F26,"-")</f>
        <v>45997.753785532404</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18"/>
      <c r="F27" s="97"/>
      <c r="G27" s="98">
        <f ca="1">IFERROR(NOW()-F27,"-")</f>
        <v>45997.753785532404</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18"/>
      <c r="F28" s="97"/>
      <c r="G28" s="98">
        <f ca="1">IFERROR(NOW()-F28,"-")</f>
        <v>45997.753785532404</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18"/>
      <c r="F29" s="97"/>
      <c r="G29" s="98">
        <f ca="1">IFERROR(NOW()-F29,"-")</f>
        <v>45997.753785532404</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18"/>
      <c r="F30" s="97"/>
      <c r="G30" s="98">
        <f ca="1">IFERROR(NOW()-F30,"-")</f>
        <v>45997.753785532404</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18"/>
      <c r="F31" s="97"/>
      <c r="G31" s="98">
        <f ca="1">IFERROR(NOW()-F31,"-")</f>
        <v>45997.753785532404</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18"/>
      <c r="F32" s="97"/>
      <c r="G32" s="98">
        <f ca="1">IFERROR(NOW()-F32,"-")</f>
        <v>45997.753785532404</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18"/>
      <c r="F33" s="97"/>
      <c r="G33" s="98">
        <f ca="1">IFERROR(NOW()-F33,"-")</f>
        <v>45997.753785532404</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18"/>
      <c r="F34" s="97"/>
      <c r="G34" s="98">
        <f ca="1">IFERROR(NOW()-F34,"-")</f>
        <v>45997.753785532404</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18"/>
      <c r="F35" s="97"/>
      <c r="G35" s="98">
        <f ca="1">IFERROR(NOW()-F35,"-")</f>
        <v>45997.753785532404</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18"/>
      <c r="F36" s="97"/>
      <c r="G36" s="98">
        <f ca="1">IFERROR(NOW()-F36,"-")</f>
        <v>45997.753785532404</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18"/>
      <c r="F37" s="97"/>
      <c r="G37" s="98">
        <f ca="1">IFERROR(NOW()-F37,"-")</f>
        <v>45997.753785532404</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18"/>
      <c r="F38" s="97"/>
      <c r="G38" s="98">
        <f ca="1">IFERROR(NOW()-F38,"-")</f>
        <v>45997.753785532404</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18"/>
      <c r="F39" s="97"/>
      <c r="G39" s="98">
        <f ca="1">IFERROR(NOW()-F39,"-")</f>
        <v>45997.753785532404</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18"/>
      <c r="F40" s="97"/>
      <c r="G40" s="98">
        <f ca="1">IFERROR(NOW()-F40,"-")</f>
        <v>45997.753785532404</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18"/>
      <c r="F41" s="97"/>
      <c r="G41" s="98">
        <f ca="1">IFERROR(NOW()-F41,"-")</f>
        <v>45997.753785532404</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18"/>
      <c r="F42" s="97"/>
      <c r="G42" s="98">
        <f ca="1">IFERROR(NOW()-F42,"-")</f>
        <v>45997.753785532404</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18"/>
      <c r="F43" s="97"/>
      <c r="G43" s="98">
        <f ca="1">IFERROR(NOW()-F43,"-")</f>
        <v>45997.753785532404</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18"/>
      <c r="F44" s="97"/>
      <c r="G44" s="98">
        <f ca="1">IFERROR(NOW()-F44,"-")</f>
        <v>45997.753785532404</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18"/>
      <c r="F45" s="97"/>
      <c r="G45" s="98">
        <f ca="1">IFERROR(NOW()-F45,"-")</f>
        <v>45997.753785532404</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18"/>
      <c r="F46" s="97"/>
      <c r="G46" s="98">
        <f ca="1">IFERROR(NOW()-F46,"-")</f>
        <v>45997.753785532404</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18"/>
      <c r="F47" s="97"/>
      <c r="G47" s="98">
        <f ca="1">IFERROR(NOW()-F47,"-")</f>
        <v>45997.753785532404</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18"/>
      <c r="F48" s="97"/>
      <c r="G48" s="98">
        <f ca="1">IFERROR(NOW()-F48,"-")</f>
        <v>45997.753785532404</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18"/>
      <c r="F49" s="97"/>
      <c r="G49" s="98">
        <f ca="1">IFERROR(NOW()-F49,"-")</f>
        <v>45997.753785532404</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18"/>
      <c r="F50" s="97"/>
      <c r="G50" s="98">
        <f ca="1">IFERROR(NOW()-F50,"-")</f>
        <v>45997.753785532404</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18"/>
      <c r="F51" s="97"/>
      <c r="G51" s="98">
        <f ca="1">IFERROR(NOW()-F51,"-")</f>
        <v>45997.753785532404</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18"/>
      <c r="F52" s="97"/>
      <c r="G52" s="98">
        <f ca="1">IFERROR(NOW()-F52,"-")</f>
        <v>45997.753785532404</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18"/>
      <c r="F53" s="97"/>
      <c r="G53" s="98">
        <f ca="1">IFERROR(NOW()-F53,"-")</f>
        <v>45997.753785532404</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18"/>
      <c r="F54" s="97"/>
      <c r="G54" s="98">
        <f ca="1">IFERROR(NOW()-F54,"-")</f>
        <v>45997.753785532404</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18"/>
      <c r="F55" s="97"/>
      <c r="G55" s="98">
        <f ca="1">IFERROR(NOW()-F55,"-")</f>
        <v>45997.753785532404</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18"/>
      <c r="F56" s="97"/>
      <c r="G56" s="98">
        <f ca="1">IFERROR(NOW()-F56,"-")</f>
        <v>45997.753785532404</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18"/>
      <c r="F57" s="97"/>
      <c r="G57" s="98">
        <f ca="1">IFERROR(NOW()-F57,"-")</f>
        <v>45997.753785532404</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18"/>
      <c r="F58" s="97"/>
      <c r="G58" s="98">
        <f ca="1">IFERROR(NOW()-F58,"-")</f>
        <v>45997.753785532404</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18"/>
      <c r="F59" s="97"/>
      <c r="G59" s="98">
        <f ca="1">IFERROR(NOW()-F59,"-")</f>
        <v>45997.753785532404</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18"/>
      <c r="F60" s="97"/>
      <c r="G60" s="98">
        <f ca="1">IFERROR(NOW()-F60,"-")</f>
        <v>45997.753785532404</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18"/>
      <c r="F61" s="97"/>
      <c r="G61" s="98">
        <f ca="1">IFERROR(NOW()-F61,"-")</f>
        <v>45997.753785532404</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18"/>
      <c r="F62" s="97"/>
      <c r="G62" s="98">
        <f ca="1">IFERROR(NOW()-F62,"-")</f>
        <v>45997.753785532404</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18"/>
      <c r="F63" s="97"/>
      <c r="G63" s="98">
        <f ca="1">IFERROR(NOW()-F63,"-")</f>
        <v>45997.753785532404</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18"/>
      <c r="F64" s="97"/>
      <c r="G64" s="98">
        <f ca="1">IFERROR(NOW()-F64,"-")</f>
        <v>45997.753785532404</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18"/>
      <c r="F65" s="97"/>
      <c r="G65" s="98">
        <f ca="1">IFERROR(NOW()-F65,"-")</f>
        <v>45997.753785532404</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18"/>
      <c r="F66" s="97"/>
      <c r="G66" s="98">
        <f ca="1">IFERROR(NOW()-F66,"-")</f>
        <v>45997.753785532404</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18"/>
      <c r="F67" s="97"/>
      <c r="G67" s="98">
        <f ca="1">IFERROR(NOW()-F67,"-")</f>
        <v>45997.753785532404</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18"/>
      <c r="F68" s="97"/>
      <c r="G68" s="98">
        <f ca="1">IFERROR(NOW()-F68,"-")</f>
        <v>45997.753785532404</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18"/>
      <c r="F69" s="97"/>
      <c r="G69" s="98">
        <f ca="1">IFERROR(NOW()-F69,"-")</f>
        <v>45997.753785532404</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18"/>
      <c r="F70" s="97"/>
      <c r="G70" s="98">
        <f ca="1">IFERROR(NOW()-F70,"-")</f>
        <v>45997.753785532404</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18"/>
      <c r="F71" s="97"/>
      <c r="G71" s="98">
        <f ca="1">IFERROR(NOW()-F71,"-")</f>
        <v>45997.753785532404</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18"/>
      <c r="F72" s="97"/>
      <c r="G72" s="98">
        <f ca="1">IFERROR(NOW()-F72,"-")</f>
        <v>45997.753785532404</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18"/>
      <c r="F73" s="97"/>
      <c r="G73" s="98">
        <f ca="1">IFERROR(NOW()-F73,"-")</f>
        <v>45997.753785532404</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18"/>
      <c r="F74" s="97"/>
      <c r="G74" s="98">
        <f ca="1">IFERROR(NOW()-F74,"-")</f>
        <v>45997.753785532404</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18"/>
      <c r="F75" s="97"/>
      <c r="G75" s="98">
        <f ca="1">IFERROR(NOW()-F75,"-")</f>
        <v>45997.753785532404</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18"/>
      <c r="F76" s="97"/>
      <c r="G76" s="98">
        <f ca="1">IFERROR(NOW()-F76,"-")</f>
        <v>45997.753785532404</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18"/>
      <c r="F77" s="97"/>
      <c r="G77" s="98">
        <f ca="1">IFERROR(NOW()-F77,"-")</f>
        <v>45997.753785532404</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18"/>
      <c r="F78" s="97"/>
      <c r="G78" s="98">
        <f ca="1">IFERROR(NOW()-F78,"-")</f>
        <v>45997.753785532404</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18"/>
      <c r="F79" s="97"/>
      <c r="G79" s="98">
        <f ca="1">IFERROR(NOW()-F79,"-")</f>
        <v>45997.753785532404</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7"/>
      <c r="G80" s="98">
        <f ca="1">IFERROR(NOW()-F80,"-")</f>
        <v>45997.753785532404</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7"/>
      <c r="G81" s="98">
        <f ca="1">IFERROR(NOW()-F81,"-")</f>
        <v>45997.753785532404</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7"/>
      <c r="G82" s="98">
        <f ca="1">IFERROR(NOW()-F82,"-")</f>
        <v>45997.753785532404</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7"/>
      <c r="G83" s="98">
        <f ca="1">IFERROR(NOW()-F83,"-")</f>
        <v>45997.753785532404</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7"/>
      <c r="G84" s="98">
        <f ca="1">IFERROR(NOW()-F84,"-")</f>
        <v>45997.753785532404</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7"/>
      <c r="G85" s="98">
        <f ca="1">IFERROR(NOW()-F85,"-")</f>
        <v>45997.753785532404</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7"/>
      <c r="G86" s="98">
        <f ca="1">IFERROR(NOW()-F86,"-")</f>
        <v>45997.753785532404</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7"/>
      <c r="G87" s="98">
        <f ca="1">IFERROR(NOW()-F87,"-")</f>
        <v>45997.753785532404</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7"/>
      <c r="G88" s="98">
        <f ca="1">IFERROR(NOW()-F88,"-")</f>
        <v>45997.753785532404</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7"/>
      <c r="G89" s="98">
        <f ca="1">IFERROR(NOW()-F89,"-")</f>
        <v>45997.753785532404</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7"/>
      <c r="G90" s="98">
        <f ca="1">IFERROR(NOW()-F90,"-")</f>
        <v>45997.753785532404</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7"/>
      <c r="G91" s="98">
        <f ca="1">IFERROR(NOW()-F91,"-")</f>
        <v>45997.753785532404</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7"/>
      <c r="G92" s="98">
        <f ca="1">IFERROR(NOW()-F92,"-")</f>
        <v>45997.753785532404</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7"/>
      <c r="G93" s="98">
        <f ca="1">IFERROR(NOW()-F93,"-")</f>
        <v>45997.753785532404</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7"/>
      <c r="G94" s="98">
        <f ca="1">IFERROR(NOW()-F94,"-")</f>
        <v>45997.753785532404</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7"/>
      <c r="G95" s="98">
        <f ca="1">IFERROR(NOW()-F95,"-")</f>
        <v>45997.753785532404</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7"/>
      <c r="G96" s="98">
        <f ca="1">IFERROR(NOW()-F96,"-")</f>
        <v>45997.753785532404</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7"/>
      <c r="G97" s="98">
        <f ca="1">IFERROR(NOW()-F97,"-")</f>
        <v>45997.753785532404</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7"/>
      <c r="G98" s="98">
        <f ca="1">IFERROR(NOW()-F98,"-")</f>
        <v>45997.753785532404</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7"/>
      <c r="G99" s="98">
        <f ca="1">IFERROR(NOW()-F99,"-")</f>
        <v>45997.753785532404</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7"/>
      <c r="G100" s="98">
        <f ca="1">IFERROR(NOW()-F100,"-")</f>
        <v>45997.753785532404</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7"/>
      <c r="G101" s="98">
        <f ca="1">IFERROR(NOW()-F101,"-")</f>
        <v>45997.753785532404</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45997.753785532404</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45997.753785532404</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45997.753785532404</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45997.753785532404</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45997.753785532404</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45997.753785532404</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45997.753785532404</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45997.753785532404</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45997.753785532404</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45997.753785532404</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45997.753785532404</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45997.753785532404</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45997.753785532404</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45997.753785532404</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45997.753785532404</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45997.753785532404</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45997.753785532404</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45997.753785532404</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45997.753785532404</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45997.753785532404</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45997.753785532404</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45997.753785532404</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45997.753785532404</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45997.753785532404</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45997.753785532404</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45997.753785532404</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45997.753785532404</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45997.753785532404</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45997.753785532404</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45997.753785532404</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45997.753785532404</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45997.753785532404</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45997.753785532404</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45997.753785532404</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45997.753785532404</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45997.753785532404</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45997.753785532404</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45997.753785532404</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45997.753785532404</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45997.753785532404</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45997.753785532404</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45997.753785532404</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45997.753785532404</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45997.753785532404</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45997.753785532404</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45997.753785532404</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45997.753785532404</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45997.753785532404</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45997.753785532404</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45997.753785532404</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45997.753785532404</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45997.753785532404</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45997.753785532404</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45997.753785532404</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45997.753785532404</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45997.753785532404</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45997.753785532404</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45997.753785532404</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45997.753785532404</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45997.753785532404</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45997.753785532404</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45997.753785532404</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45997.753785532404</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45997.753785532404</v>
      </c>
      <c r="H165" s="97"/>
      <c r="I165" s="18" t="str">
        <f>IFERROR(VLOOKUP(D165,DB!A:F,6,0),"")</f>
        <v/>
      </c>
      <c r="J165" s="18" t="str">
        <f>IFERROR(VLOOKUP(D165,DB!A:G,7,0),"")</f>
        <v/>
      </c>
      <c r="K165" s="19"/>
      <c r="L165" s="18" t="str">
        <f>IFERROR(VLOOKUP(D165,DB!A:I,9,0),"")</f>
        <v/>
      </c>
    </row>
    <row r="166" spans="1:12" ht="31.5" customHeight="1">
      <c r="A166" s="149"/>
      <c r="B166" s="150" t="str">
        <f>IFERROR(VLOOKUP(D166,DB!A:K,11,0),"")</f>
        <v/>
      </c>
      <c r="C166" s="150"/>
      <c r="D166" s="150"/>
      <c r="E166" s="150"/>
      <c r="F166" s="151"/>
      <c r="G166" s="152">
        <f ca="1">IFERROR(NOW()-F166,"-")</f>
        <v>45997.753785532404</v>
      </c>
      <c r="H166" s="151"/>
      <c r="I166" s="150" t="str">
        <f>IFERROR(VLOOKUP(D166,DB!A:F,6,0),"")</f>
        <v/>
      </c>
      <c r="J166" s="150" t="str">
        <f>IFERROR(VLOOKUP(D166,DB!A:G,7,0),"")</f>
        <v/>
      </c>
      <c r="K166" s="153"/>
      <c r="L166" s="150" t="str">
        <f>IFERROR(VLOOKUP(D166,DB!A:I,9,0),"")</f>
        <v/>
      </c>
    </row>
    <row r="167" spans="1:12" ht="31.5" customHeight="1">
      <c r="A167" s="96"/>
      <c r="B167" s="18" t="str">
        <f>IFERROR(VLOOKUP(D167,DB!A:K,11,0),"")</f>
        <v/>
      </c>
      <c r="C167" s="18"/>
      <c r="D167" s="18"/>
      <c r="E167" s="18"/>
      <c r="F167" s="97"/>
      <c r="G167" s="98">
        <f ca="1">IFERROR(NOW()-F167,"-")</f>
        <v>45997.753785532404</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45997.753785532404</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45997.753785532404</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45997.753785532404</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45997.753785532404</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45997.753785532404</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45997.753785532404</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45997.753785532404</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45997.753785532404</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45997.753785532404</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45997.753785532404</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45997.753785532404</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45997.753785532404</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45997.753785532404</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45997.753785532404</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45997.753785532404</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45997.753785532404</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45997.753785532404</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45997.753785532404</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45997.753785532404</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45997.753785532404</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45997.753785532404</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45997.753785532404</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45997.753785532404</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45997.753785532404</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45997.753785532404</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45997.753785532404</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45997.753785532404</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45997.753785532404</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45997.753785532404</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45997.753785532404</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45997.753785532404</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45997.753785532404</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45997.753785532404</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45997.753785532404</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45997.753785532404</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45997.753785532404</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45997.753785532404</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45997.753785532404</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45997.753785532404</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45997.753785532404</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45997.753785532404</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45997.753785532404</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45997.753785532404</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45997.753785532404</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45997.753785532404</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45997.753785532404</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45997.753785532404</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45997.753785532404</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45997.753785532404</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45997.753785532404</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45997.753785532404</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45997.753785532404</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45997.753785532404</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45997.753785532404</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45997.753785532404</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45997.753785532404</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45997.753785532404</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45997.753785532404</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45997.753785532404</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45997.753785532404</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45997.753785532404</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45997.753785532404</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45997.753785532404</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45997.753785532404</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45997.753785532404</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45997.753785532404</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45997.753785532404</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45997.753785532404</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45997.753785532404</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45997.753785532404</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45997.753785532404</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45997.753785532404</v>
      </c>
      <c r="H239" s="97"/>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7"/>
      <c r="G240" s="98">
        <f ca="1">IFERROR(NOW()-F240,"-")</f>
        <v>45997.753785532404</v>
      </c>
      <c r="H240" s="97"/>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7"/>
      <c r="G241" s="98">
        <f ca="1">IFERROR(NOW()-F241,"-")</f>
        <v>45997.753785532404</v>
      </c>
      <c r="H241" s="97"/>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7"/>
      <c r="G242" s="98">
        <f ca="1">IFERROR(NOW()-F242,"-")</f>
        <v>45997.753785532404</v>
      </c>
      <c r="H242" s="97"/>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7"/>
      <c r="G243" s="98">
        <f ca="1">IFERROR(NOW()-F243,"-")</f>
        <v>45997.753785532404</v>
      </c>
      <c r="H243" s="97"/>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7"/>
      <c r="G244" s="98">
        <f ca="1">IFERROR(NOW()-F244,"-")</f>
        <v>45997.753785532404</v>
      </c>
      <c r="H244" s="97"/>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7"/>
      <c r="G245" s="98">
        <f ca="1">IFERROR(NOW()-F245,"-")</f>
        <v>45997.753785532404</v>
      </c>
      <c r="H245" s="97"/>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7"/>
      <c r="G246" s="98">
        <f ca="1">IFERROR(NOW()-F246,"-")</f>
        <v>45997.753785532404</v>
      </c>
      <c r="H246" s="97"/>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7"/>
      <c r="G247" s="98">
        <f ca="1">IFERROR(NOW()-F247,"-")</f>
        <v>45997.753785532404</v>
      </c>
      <c r="H247" s="97"/>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7"/>
      <c r="G248" s="98">
        <f ca="1">IFERROR(NOW()-F248,"-")</f>
        <v>45997.753785532404</v>
      </c>
      <c r="H248" s="97"/>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7"/>
      <c r="G249" s="98">
        <f ca="1">IFERROR(NOW()-F249,"-")</f>
        <v>45997.753785532404</v>
      </c>
      <c r="H249" s="97"/>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7"/>
      <c r="G250" s="98">
        <f ca="1">IFERROR(NOW()-F250,"-")</f>
        <v>45997.753785532404</v>
      </c>
      <c r="H250" s="97"/>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7"/>
      <c r="G251" s="98">
        <f ca="1">IFERROR(NOW()-F251,"-")</f>
        <v>45997.753785532404</v>
      </c>
      <c r="H251" s="97"/>
      <c r="I251" s="18" t="str">
        <f>IFERROR(VLOOKUP(D251,DB!A:F,6,0),"")</f>
        <v/>
      </c>
      <c r="J251" s="18" t="str">
        <f>IFERROR(VLOOKUP(D251,DB!A:G,7,0),"")</f>
        <v/>
      </c>
      <c r="K251" s="19"/>
      <c r="L251" s="18" t="str">
        <f>IFERROR(VLOOKUP(D251,DB!A:I,9,0),"")</f>
        <v/>
      </c>
    </row>
    <row r="252" spans="1:12" ht="31.5" customHeight="1">
      <c r="A252" s="96"/>
      <c r="B252" s="18" t="str">
        <f>IFERROR(VLOOKUP(D252,DB!A:K,11,0),"")</f>
        <v/>
      </c>
      <c r="C252" s="18"/>
      <c r="D252" s="18"/>
      <c r="E252" s="18"/>
      <c r="F252" s="97"/>
      <c r="G252" s="98">
        <f ca="1">IFERROR(NOW()-F252,"-")</f>
        <v>45997.753785532404</v>
      </c>
      <c r="H252" s="97"/>
      <c r="I252" s="18" t="str">
        <f>IFERROR(VLOOKUP(D252,DB!A:F,6,0),"")</f>
        <v/>
      </c>
      <c r="J252" s="18" t="str">
        <f>IFERROR(VLOOKUP(D252,DB!A:G,7,0),"")</f>
        <v/>
      </c>
      <c r="K252" s="19"/>
      <c r="L252" s="18" t="str">
        <f>IFERROR(VLOOKUP(D252,DB!A:I,9,0),"")</f>
        <v/>
      </c>
    </row>
    <row r="253" spans="1:12" ht="31.5" customHeight="1">
      <c r="A253" s="96"/>
      <c r="B253" s="18" t="str">
        <f>IFERROR(VLOOKUP(D253,DB!A:K,11,0),"")</f>
        <v/>
      </c>
      <c r="C253" s="18"/>
      <c r="D253" s="18"/>
      <c r="E253" s="18"/>
      <c r="F253" s="97"/>
      <c r="G253" s="98">
        <f ca="1">IFERROR(NOW()-F253,"-")</f>
        <v>45997.753785532404</v>
      </c>
      <c r="H253" s="97"/>
      <c r="I253" s="18" t="str">
        <f>IFERROR(VLOOKUP(D253,DB!A:F,6,0),"")</f>
        <v/>
      </c>
      <c r="J253" s="18" t="str">
        <f>IFERROR(VLOOKUP(D253,DB!A:G,7,0),"")</f>
        <v/>
      </c>
      <c r="K253" s="19"/>
      <c r="L253" s="18" t="str">
        <f>IFERROR(VLOOKUP(D253,DB!A:I,9,0),"")</f>
        <v/>
      </c>
    </row>
    <row r="254" spans="1:12" ht="31.5" customHeight="1">
      <c r="A254" s="96"/>
      <c r="B254" s="18" t="str">
        <f>IFERROR(VLOOKUP(D254,DB!A:K,11,0),"")</f>
        <v/>
      </c>
      <c r="C254" s="18"/>
      <c r="D254" s="18"/>
      <c r="E254" s="18"/>
      <c r="F254" s="97"/>
      <c r="G254" s="98">
        <f ca="1">IFERROR(NOW()-F254,"-")</f>
        <v>45997.753785532404</v>
      </c>
      <c r="H254" s="97"/>
      <c r="I254" s="18" t="str">
        <f>IFERROR(VLOOKUP(D254,DB!A:F,6,0),"")</f>
        <v/>
      </c>
      <c r="J254" s="18" t="str">
        <f>IFERROR(VLOOKUP(D254,DB!A:G,7,0),"")</f>
        <v/>
      </c>
      <c r="K254" s="19"/>
      <c r="L254" s="18" t="str">
        <f>IFERROR(VLOOKUP(D254,DB!A:I,9,0),"")</f>
        <v/>
      </c>
    </row>
    <row r="255" spans="1:12" ht="31.5" customHeight="1">
      <c r="A255" s="96"/>
      <c r="B255" s="18" t="str">
        <f>IFERROR(VLOOKUP(D255,DB!A:K,11,0),"")</f>
        <v/>
      </c>
      <c r="C255" s="18"/>
      <c r="D255" s="18"/>
      <c r="E255" s="18"/>
      <c r="F255" s="97"/>
      <c r="G255" s="98">
        <f ca="1">IFERROR(NOW()-F255,"-")</f>
        <v>45997.753785532404</v>
      </c>
      <c r="H255" s="97"/>
      <c r="I255" s="18" t="str">
        <f>IFERROR(VLOOKUP(D255,DB!A:F,6,0),"")</f>
        <v/>
      </c>
      <c r="J255" s="18" t="str">
        <f>IFERROR(VLOOKUP(D255,DB!A:G,7,0),"")</f>
        <v/>
      </c>
      <c r="K255" s="19"/>
      <c r="L255" s="18" t="str">
        <f>IFERROR(VLOOKUP(D255,DB!A:I,9,0),"")</f>
        <v/>
      </c>
    </row>
    <row r="256" spans="1:12" ht="31.5" customHeight="1">
      <c r="A256" s="96"/>
      <c r="B256" s="18" t="str">
        <f>IFERROR(VLOOKUP(D256,DB!A:K,11,0),"")</f>
        <v/>
      </c>
      <c r="C256" s="18"/>
      <c r="D256" s="18"/>
      <c r="E256" s="18"/>
      <c r="F256" s="97"/>
      <c r="G256" s="98">
        <f ca="1">IFERROR(NOW()-F256,"-")</f>
        <v>45997.753785532404</v>
      </c>
      <c r="H256" s="97"/>
      <c r="I256" s="18" t="str">
        <f>IFERROR(VLOOKUP(D256,DB!A:F,6,0),"")</f>
        <v/>
      </c>
      <c r="J256" s="18" t="str">
        <f>IFERROR(VLOOKUP(D256,DB!A:G,7,0),"")</f>
        <v/>
      </c>
      <c r="K256" s="19"/>
      <c r="L256" s="18" t="str">
        <f>IFERROR(VLOOKUP(D256,DB!A:I,9,0),"")</f>
        <v/>
      </c>
    </row>
    <row r="257" spans="1:12" ht="31.5" customHeight="1">
      <c r="A257" s="96"/>
      <c r="B257" s="18" t="str">
        <f>IFERROR(VLOOKUP(D257,DB!A:K,11,0),"")</f>
        <v/>
      </c>
      <c r="C257" s="18"/>
      <c r="D257" s="18"/>
      <c r="E257" s="18"/>
      <c r="F257" s="97"/>
      <c r="G257" s="98">
        <f ca="1">IFERROR(NOW()-F257,"-")</f>
        <v>45997.753785532404</v>
      </c>
      <c r="H257" s="97"/>
      <c r="I257" s="18" t="str">
        <f>IFERROR(VLOOKUP(D257,DB!A:F,6,0),"")</f>
        <v/>
      </c>
      <c r="J257" s="18" t="str">
        <f>IFERROR(VLOOKUP(D257,DB!A:G,7,0),"")</f>
        <v/>
      </c>
      <c r="K257" s="19"/>
      <c r="L257" s="18" t="str">
        <f>IFERROR(VLOOKUP(D257,DB!A:I,9,0),"")</f>
        <v/>
      </c>
    </row>
    <row r="258" spans="1:12" ht="31.5" customHeight="1">
      <c r="A258" s="96"/>
      <c r="B258" s="18" t="str">
        <f>IFERROR(VLOOKUP(D258,DB!A:K,11,0),"")</f>
        <v/>
      </c>
      <c r="C258" s="18"/>
      <c r="D258" s="18"/>
      <c r="E258" s="18"/>
      <c r="F258" s="97"/>
      <c r="G258" s="98">
        <f ca="1">IFERROR(NOW()-F258,"-")</f>
        <v>45997.753785532404</v>
      </c>
      <c r="H258" s="97"/>
      <c r="I258" s="18" t="str">
        <f>IFERROR(VLOOKUP(D258,DB!A:F,6,0),"")</f>
        <v/>
      </c>
      <c r="J258" s="18" t="str">
        <f>IFERROR(VLOOKUP(D258,DB!A:G,7,0),"")</f>
        <v/>
      </c>
      <c r="K258" s="19"/>
      <c r="L258" s="18" t="str">
        <f>IFERROR(VLOOKUP(D258,DB!A:I,9,0),"")</f>
        <v/>
      </c>
    </row>
    <row r="259" spans="1:12" ht="31.5" customHeight="1">
      <c r="A259" s="96"/>
      <c r="B259" s="18" t="str">
        <f>IFERROR(VLOOKUP(D259,DB!A:K,11,0),"")</f>
        <v/>
      </c>
      <c r="C259" s="18"/>
      <c r="D259" s="18"/>
      <c r="E259" s="18"/>
      <c r="F259" s="97"/>
      <c r="G259" s="98">
        <f ca="1">IFERROR(NOW()-F259,"-")</f>
        <v>45997.753785532404</v>
      </c>
      <c r="H259" s="97"/>
      <c r="I259" s="18" t="str">
        <f>IFERROR(VLOOKUP(D259,DB!A:F,6,0),"")</f>
        <v/>
      </c>
      <c r="J259" s="18" t="str">
        <f>IFERROR(VLOOKUP(D259,DB!A:G,7,0),"")</f>
        <v/>
      </c>
      <c r="K259" s="19"/>
      <c r="L259" s="18" t="str">
        <f>IFERROR(VLOOKUP(D259,DB!A:I,9,0),"")</f>
        <v/>
      </c>
    </row>
    <row r="260" spans="1:12" ht="31.5" customHeight="1">
      <c r="A260" s="96"/>
      <c r="B260" s="18" t="str">
        <f>IFERROR(VLOOKUP(D260,DB!A:K,11,0),"")</f>
        <v/>
      </c>
      <c r="C260" s="18"/>
      <c r="D260" s="18"/>
      <c r="E260" s="18"/>
      <c r="F260" s="97"/>
      <c r="G260" s="98">
        <f ca="1">IFERROR(NOW()-F260,"-")</f>
        <v>45997.753785532404</v>
      </c>
      <c r="H260" s="97"/>
      <c r="I260" s="18" t="str">
        <f>IFERROR(VLOOKUP(D260,DB!A:F,6,0),"")</f>
        <v/>
      </c>
      <c r="J260" s="18" t="str">
        <f>IFERROR(VLOOKUP(D260,DB!A:G,7,0),"")</f>
        <v/>
      </c>
      <c r="K260" s="19"/>
      <c r="L260" s="18" t="str">
        <f>IFERROR(VLOOKUP(D260,DB!A:I,9,0),"")</f>
        <v/>
      </c>
    </row>
    <row r="261" spans="1:12" ht="31.5" customHeight="1">
      <c r="A261" s="96"/>
      <c r="B261" s="18" t="str">
        <f>IFERROR(VLOOKUP(D261,DB!A:K,11,0),"")</f>
        <v/>
      </c>
      <c r="C261" s="18"/>
      <c r="D261" s="18"/>
      <c r="E261" s="18"/>
      <c r="F261" s="97"/>
      <c r="G261" s="98">
        <f ca="1">IFERROR(NOW()-F261,"-")</f>
        <v>45997.753785532404</v>
      </c>
      <c r="H261" s="97"/>
      <c r="I261" s="18" t="str">
        <f>IFERROR(VLOOKUP(D261,DB!A:F,6,0),"")</f>
        <v/>
      </c>
      <c r="J261" s="18" t="str">
        <f>IFERROR(VLOOKUP(D261,DB!A:G,7,0),"")</f>
        <v/>
      </c>
      <c r="K261" s="19"/>
      <c r="L261" s="18" t="str">
        <f>IFERROR(VLOOKUP(D261,DB!A:I,9,0),"")</f>
        <v/>
      </c>
    </row>
    <row r="262" spans="1:12" ht="31.5" customHeight="1">
      <c r="A262" s="96"/>
      <c r="B262" s="18" t="str">
        <f>IFERROR(VLOOKUP(D262,DB!A:K,11,0),"")</f>
        <v/>
      </c>
      <c r="C262" s="18"/>
      <c r="D262" s="18"/>
      <c r="E262" s="18"/>
      <c r="F262" s="97"/>
      <c r="G262" s="98">
        <f ca="1">IFERROR(NOW()-F262,"-")</f>
        <v>45997.753785532404</v>
      </c>
      <c r="H262" s="97"/>
      <c r="I262" s="18" t="str">
        <f>IFERROR(VLOOKUP(D262,DB!A:F,6,0),"")</f>
        <v/>
      </c>
      <c r="J262" s="18" t="str">
        <f>IFERROR(VLOOKUP(D262,DB!A:G,7,0),"")</f>
        <v/>
      </c>
      <c r="K262" s="19"/>
      <c r="L262" s="18" t="str">
        <f>IFERROR(VLOOKUP(D262,DB!A:I,9,0),"")</f>
        <v/>
      </c>
    </row>
    <row r="263" spans="1:12" ht="31.5" customHeight="1">
      <c r="A263" s="96"/>
      <c r="B263" s="18" t="str">
        <f>IFERROR(VLOOKUP(D263,DB!A:K,11,0),"")</f>
        <v/>
      </c>
      <c r="C263" s="18"/>
      <c r="D263" s="18"/>
      <c r="E263" s="18"/>
      <c r="F263" s="97"/>
      <c r="G263" s="98">
        <f ca="1">IFERROR(NOW()-F263,"-")</f>
        <v>45997.753785532404</v>
      </c>
      <c r="H263" s="97"/>
      <c r="I263" s="18" t="str">
        <f>IFERROR(VLOOKUP(D263,DB!A:F,6,0),"")</f>
        <v/>
      </c>
      <c r="J263" s="18" t="str">
        <f>IFERROR(VLOOKUP(D263,DB!A:G,7,0),"")</f>
        <v/>
      </c>
      <c r="K263" s="19"/>
      <c r="L263" s="18" t="str">
        <f>IFERROR(VLOOKUP(D263,DB!A:I,9,0),"")</f>
        <v/>
      </c>
    </row>
    <row r="264" spans="1:12" ht="31.5" customHeight="1">
      <c r="A264" s="96"/>
      <c r="B264" s="18" t="str">
        <f>IFERROR(VLOOKUP(D264,DB!A:K,11,0),"")</f>
        <v/>
      </c>
      <c r="C264" s="18"/>
      <c r="D264" s="18"/>
      <c r="E264" s="18"/>
      <c r="F264" s="97"/>
      <c r="G264" s="98">
        <f ca="1">IFERROR(NOW()-F264,"-")</f>
        <v>45997.753785532404</v>
      </c>
      <c r="H264" s="97"/>
      <c r="I264" s="18" t="str">
        <f>IFERROR(VLOOKUP(D264,DB!A:F,6,0),"")</f>
        <v/>
      </c>
      <c r="J264" s="18" t="str">
        <f>IFERROR(VLOOKUP(D264,DB!A:G,7,0),"")</f>
        <v/>
      </c>
      <c r="K264" s="19"/>
      <c r="L264" s="18" t="str">
        <f>IFERROR(VLOOKUP(D264,DB!A:I,9,0),"")</f>
        <v/>
      </c>
    </row>
    <row r="265" spans="1:12" ht="31.5" customHeight="1">
      <c r="A265" s="96"/>
      <c r="B265" s="18" t="str">
        <f>IFERROR(VLOOKUP(D265,DB!A:K,11,0),"")</f>
        <v/>
      </c>
      <c r="C265" s="18"/>
      <c r="D265" s="18"/>
      <c r="E265" s="18"/>
      <c r="F265" s="97"/>
      <c r="G265" s="98">
        <f ca="1">IFERROR(NOW()-F265,"-")</f>
        <v>45997.753785532404</v>
      </c>
      <c r="H265" s="97"/>
      <c r="I265" s="18" t="str">
        <f>IFERROR(VLOOKUP(D265,DB!A:F,6,0),"")</f>
        <v/>
      </c>
      <c r="J265" s="18" t="str">
        <f>IFERROR(VLOOKUP(D265,DB!A:G,7,0),"")</f>
        <v/>
      </c>
      <c r="K265" s="19"/>
      <c r="L265" s="18" t="str">
        <f>IFERROR(VLOOKUP(D265,DB!A:I,9,0),"")</f>
        <v/>
      </c>
    </row>
    <row r="266" spans="1:12" ht="31.5" customHeight="1">
      <c r="A266" s="96"/>
      <c r="B266" s="18" t="str">
        <f>IFERROR(VLOOKUP(D266,DB!A:K,11,0),"")</f>
        <v/>
      </c>
      <c r="C266" s="18"/>
      <c r="D266" s="18"/>
      <c r="E266" s="18"/>
      <c r="F266" s="97"/>
      <c r="G266" s="98">
        <f ca="1">IFERROR(NOW()-F266,"-")</f>
        <v>45997.753785532404</v>
      </c>
      <c r="H266" s="97"/>
      <c r="I266" s="18" t="str">
        <f>IFERROR(VLOOKUP(D266,DB!A:F,6,0),"")</f>
        <v/>
      </c>
      <c r="J266" s="18" t="str">
        <f>IFERROR(VLOOKUP(D266,DB!A:G,7,0),"")</f>
        <v/>
      </c>
      <c r="K266" s="19"/>
      <c r="L266" s="18" t="str">
        <f>IFERROR(VLOOKUP(D266,DB!A:I,9,0),"")</f>
        <v/>
      </c>
    </row>
    <row r="267" spans="1:12" ht="31.5" customHeight="1">
      <c r="A267" s="96"/>
      <c r="B267" s="18" t="str">
        <f>IFERROR(VLOOKUP(D267,DB!A:K,11,0),"")</f>
        <v/>
      </c>
      <c r="C267" s="18"/>
      <c r="D267" s="18"/>
      <c r="E267" s="18"/>
      <c r="F267" s="97"/>
      <c r="G267" s="98">
        <f ca="1">IFERROR(NOW()-F267,"-")</f>
        <v>45997.753785532404</v>
      </c>
      <c r="H267" s="97"/>
      <c r="I267" s="18" t="str">
        <f>IFERROR(VLOOKUP(D267,DB!A:F,6,0),"")</f>
        <v/>
      </c>
      <c r="J267" s="18" t="str">
        <f>IFERROR(VLOOKUP(D267,DB!A:G,7,0),"")</f>
        <v/>
      </c>
      <c r="K267" s="19"/>
      <c r="L267" s="18" t="str">
        <f>IFERROR(VLOOKUP(D267,DB!A:I,9,0),"")</f>
        <v/>
      </c>
    </row>
    <row r="268" spans="1:12" ht="31.5" customHeight="1">
      <c r="A268" s="96"/>
      <c r="B268" s="18" t="str">
        <f>IFERROR(VLOOKUP(D268,DB!A:K,11,0),"")</f>
        <v/>
      </c>
      <c r="C268" s="18"/>
      <c r="D268" s="18"/>
      <c r="E268" s="18"/>
      <c r="F268" s="97"/>
      <c r="G268" s="98">
        <f ca="1">IFERROR(NOW()-F268,"-")</f>
        <v>45997.753785532404</v>
      </c>
      <c r="H268" s="97"/>
      <c r="I268" s="18" t="str">
        <f>IFERROR(VLOOKUP(D268,DB!A:F,6,0),"")</f>
        <v/>
      </c>
      <c r="J268" s="18" t="str">
        <f>IFERROR(VLOOKUP(D268,DB!A:G,7,0),"")</f>
        <v/>
      </c>
      <c r="K268" s="19"/>
      <c r="L268" s="18" t="str">
        <f>IFERROR(VLOOKUP(D268,DB!A:I,9,0),"")</f>
        <v/>
      </c>
    </row>
    <row r="269" spans="1:12" ht="31.5" customHeight="1">
      <c r="A269" s="96"/>
      <c r="B269" s="18" t="str">
        <f>IFERROR(VLOOKUP(D269,DB!A:K,11,0),"")</f>
        <v/>
      </c>
      <c r="C269" s="18"/>
      <c r="D269" s="18"/>
      <c r="E269" s="18"/>
      <c r="F269" s="97"/>
      <c r="G269" s="98">
        <f ca="1">IFERROR(NOW()-F269,"-")</f>
        <v>45997.753785532404</v>
      </c>
      <c r="H269" s="97"/>
      <c r="I269" s="18" t="str">
        <f>IFERROR(VLOOKUP(D269,DB!A:F,6,0),"")</f>
        <v/>
      </c>
      <c r="J269" s="18" t="str">
        <f>IFERROR(VLOOKUP(D269,DB!A:G,7,0),"")</f>
        <v/>
      </c>
      <c r="K269" s="19"/>
      <c r="L269" s="18" t="str">
        <f>IFERROR(VLOOKUP(D269,DB!A:I,9,0),"")</f>
        <v/>
      </c>
    </row>
    <row r="270" spans="1:12" ht="31.5" customHeight="1">
      <c r="A270" s="96"/>
      <c r="B270" s="18" t="str">
        <f>IFERROR(VLOOKUP(D270,DB!A:K,11,0),"")</f>
        <v/>
      </c>
      <c r="C270" s="18"/>
      <c r="D270" s="18"/>
      <c r="E270" s="18"/>
      <c r="F270" s="97"/>
      <c r="G270" s="98">
        <f ca="1">IFERROR(NOW()-F270,"-")</f>
        <v>45997.753785532404</v>
      </c>
      <c r="H270" s="97"/>
      <c r="I270" s="18" t="str">
        <f>IFERROR(VLOOKUP(D270,DB!A:F,6,0),"")</f>
        <v/>
      </c>
      <c r="J270" s="18" t="str">
        <f>IFERROR(VLOOKUP(D270,DB!A:G,7,0),"")</f>
        <v/>
      </c>
      <c r="K270" s="19"/>
      <c r="L270" s="18" t="str">
        <f>IFERROR(VLOOKUP(D270,DB!A:I,9,0),"")</f>
        <v/>
      </c>
    </row>
    <row r="271" spans="1:12" ht="31.5" customHeight="1">
      <c r="A271" s="96"/>
      <c r="B271" s="18" t="str">
        <f>IFERROR(VLOOKUP(D271,DB!A:K,11,0),"")</f>
        <v/>
      </c>
      <c r="C271" s="18"/>
      <c r="D271" s="18"/>
      <c r="E271" s="18"/>
      <c r="F271" s="97"/>
      <c r="G271" s="98">
        <f ca="1">IFERROR(NOW()-F271,"-")</f>
        <v>45997.753785532404</v>
      </c>
      <c r="H271" s="97"/>
      <c r="I271" s="18" t="str">
        <f>IFERROR(VLOOKUP(D271,DB!A:F,6,0),"")</f>
        <v/>
      </c>
      <c r="J271" s="18" t="str">
        <f>IFERROR(VLOOKUP(D271,DB!A:G,7,0),"")</f>
        <v/>
      </c>
      <c r="K271" s="19"/>
      <c r="L271" s="18" t="str">
        <f>IFERROR(VLOOKUP(D271,DB!A:I,9,0),"")</f>
        <v/>
      </c>
    </row>
    <row r="272" spans="1:12" ht="31.5" customHeight="1">
      <c r="A272" s="96"/>
      <c r="B272" s="18" t="str">
        <f>IFERROR(VLOOKUP(D272,DB!A:K,11,0),"")</f>
        <v/>
      </c>
      <c r="C272" s="18"/>
      <c r="D272" s="18"/>
      <c r="E272" s="18"/>
      <c r="F272" s="97"/>
      <c r="G272" s="98">
        <f ca="1">IFERROR(NOW()-F272,"-")</f>
        <v>45997.753785532404</v>
      </c>
      <c r="H272" s="97"/>
      <c r="I272" s="18" t="str">
        <f>IFERROR(VLOOKUP(D272,DB!A:F,6,0),"")</f>
        <v/>
      </c>
      <c r="J272" s="18" t="str">
        <f>IFERROR(VLOOKUP(D272,DB!A:G,7,0),"")</f>
        <v/>
      </c>
      <c r="K272" s="19"/>
      <c r="L272" s="18" t="str">
        <f>IFERROR(VLOOKUP(D272,DB!A:I,9,0),"")</f>
        <v/>
      </c>
    </row>
    <row r="273" spans="1:12" ht="31.5" customHeight="1">
      <c r="A273" s="96"/>
      <c r="B273" s="18" t="str">
        <f>IFERROR(VLOOKUP(D273,DB!A:K,11,0),"")</f>
        <v/>
      </c>
      <c r="C273" s="18"/>
      <c r="D273" s="18"/>
      <c r="E273" s="18"/>
      <c r="F273" s="97"/>
      <c r="G273" s="98">
        <f ca="1">IFERROR(NOW()-F273,"-")</f>
        <v>45997.753785532404</v>
      </c>
      <c r="H273" s="97"/>
      <c r="I273" s="18" t="str">
        <f>IFERROR(VLOOKUP(D273,DB!A:F,6,0),"")</f>
        <v/>
      </c>
      <c r="J273" s="18" t="str">
        <f>IFERROR(VLOOKUP(D273,DB!A:G,7,0),"")</f>
        <v/>
      </c>
      <c r="K273" s="19"/>
      <c r="L273" s="18" t="str">
        <f>IFERROR(VLOOKUP(D273,DB!A:I,9,0),"")</f>
        <v/>
      </c>
    </row>
    <row r="274" spans="1:12" ht="31.5" customHeight="1">
      <c r="A274" s="96"/>
      <c r="B274" s="18" t="str">
        <f>IFERROR(VLOOKUP(D274,DB!A:K,11,0),"")</f>
        <v/>
      </c>
      <c r="C274" s="18"/>
      <c r="D274" s="18"/>
      <c r="E274" s="18"/>
      <c r="F274" s="97"/>
      <c r="G274" s="98">
        <f ca="1">IFERROR(NOW()-F274,"-")</f>
        <v>45997.753785532404</v>
      </c>
      <c r="H274" s="97"/>
      <c r="I274" s="18" t="str">
        <f>IFERROR(VLOOKUP(D274,DB!A:F,6,0),"")</f>
        <v/>
      </c>
      <c r="J274" s="18" t="str">
        <f>IFERROR(VLOOKUP(D274,DB!A:G,7,0),"")</f>
        <v/>
      </c>
      <c r="K274" s="19"/>
      <c r="L274" s="18" t="str">
        <f>IFERROR(VLOOKUP(D274,DB!A:I,9,0),"")</f>
        <v/>
      </c>
    </row>
    <row r="275" spans="1:12" ht="31.5" customHeight="1">
      <c r="A275" s="149"/>
      <c r="B275" s="150" t="str">
        <f>IFERROR(VLOOKUP(D275,DB!A:K,11,0),"")</f>
        <v/>
      </c>
      <c r="C275" s="150"/>
      <c r="D275" s="150"/>
      <c r="E275" s="150"/>
      <c r="F275" s="151"/>
      <c r="G275" s="152">
        <f ca="1">IFERROR(NOW()-F275,"-")</f>
        <v>45997.753785532404</v>
      </c>
      <c r="H275" s="151"/>
      <c r="I275" s="150" t="str">
        <f>IFERROR(VLOOKUP(D275,DB!A:F,6,0),"")</f>
        <v/>
      </c>
      <c r="J275" s="150" t="str">
        <f>IFERROR(VLOOKUP(D275,DB!A:G,7,0),"")</f>
        <v/>
      </c>
      <c r="K275" s="153"/>
      <c r="L275" s="150" t="str">
        <f>IFERROR(VLOOKUP(D275,DB!A:I,9,0),"")</f>
        <v/>
      </c>
    </row>
  </sheetData>
  <dataValidations count="2">
    <dataValidation allowBlank="1" showInputMessage="1" showErrorMessage="1" sqref="E1" xr:uid="{4D935161-CDD3-4592-B877-3FB59C99E142}"/>
    <dataValidation type="list" allowBlank="1" showInputMessage="1" showErrorMessage="1" sqref="E3:E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23"/>
  <sheetViews>
    <sheetView workbookViewId="0">
      <selection activeCell="D13" sqref="D1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09765625" style="24" customWidth="1"/>
    <col min="10" max="10" width="11.5976562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c r="B2" s="58" t="str">
        <f>IFERROR(VLOOKUP(D2,DB!A:K,11,0),"")</f>
        <v/>
      </c>
      <c r="C2" s="18"/>
      <c r="D2" s="58"/>
      <c r="E2" s="18"/>
      <c r="F2" s="20"/>
      <c r="G2" s="21">
        <f t="shared" ref="G2:G12" ca="1" si="0">IFERROR(NOW()-F2,"-")</f>
        <v>45997.753785532404</v>
      </c>
      <c r="H2" s="22"/>
      <c r="I2" s="19" t="str">
        <f>IFERROR(VLOOKUP(D2,DB!A:F,6,0),"")</f>
        <v/>
      </c>
      <c r="J2" s="18" t="str">
        <f>IFERROR(VLOOKUP(D2,DB!A:G,7,0),"")</f>
        <v/>
      </c>
      <c r="K2" s="42"/>
      <c r="L2" s="23" t="str">
        <f>IFERROR(VLOOKUP(D2,DB!A:I,9,0),"")</f>
        <v/>
      </c>
    </row>
    <row r="3" spans="1:13" ht="15" customHeight="1">
      <c r="A3" s="19"/>
      <c r="B3" s="58" t="str">
        <f>IFERROR(VLOOKUP(D3,DB!A:K,11,0),"")</f>
        <v/>
      </c>
      <c r="C3" s="18"/>
      <c r="D3" s="58"/>
      <c r="E3" s="18"/>
      <c r="F3" s="20"/>
      <c r="G3" s="21">
        <f t="shared" ca="1" si="0"/>
        <v>45997.753785532404</v>
      </c>
      <c r="H3" s="22"/>
      <c r="I3" s="19" t="str">
        <f>IFERROR(VLOOKUP(D3,DB!A:F,6,0),"")</f>
        <v/>
      </c>
      <c r="J3" s="18" t="str">
        <f>IFERROR(VLOOKUP(D3,DB!A:G,7,0),"")</f>
        <v/>
      </c>
      <c r="K3" s="42"/>
      <c r="L3" s="23" t="str">
        <f>IFERROR(VLOOKUP(D3,DB!A:I,9,0),"")</f>
        <v/>
      </c>
    </row>
    <row r="4" spans="1:13" ht="15" customHeight="1">
      <c r="A4" s="19"/>
      <c r="B4" s="58" t="str">
        <f>IFERROR(VLOOKUP(D4,DB!A:K,11,0),"")</f>
        <v/>
      </c>
      <c r="C4" s="18"/>
      <c r="D4" s="154"/>
      <c r="E4" s="18"/>
      <c r="F4" s="20"/>
      <c r="G4" s="21">
        <f t="shared" ca="1" si="0"/>
        <v>45997.753785532404</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45997.753785532404</v>
      </c>
      <c r="H5" s="22"/>
      <c r="I5" s="19" t="str">
        <f>IFERROR(VLOOKUP(D5,DB!A:F,6,0),"")</f>
        <v/>
      </c>
      <c r="J5" s="18" t="str">
        <f>IFERROR(VLOOKUP(D5,DB!A:G,7,0),"")</f>
        <v/>
      </c>
      <c r="K5" s="42"/>
      <c r="L5" s="23" t="str">
        <f>IFERROR(VLOOKUP(D5,DB!A:I,9,0),"")</f>
        <v/>
      </c>
    </row>
    <row r="6" spans="1:13" ht="15" customHeight="1">
      <c r="A6" s="19"/>
      <c r="B6" s="58" t="str">
        <f>IFERROR(VLOOKUP(D6,DB!A:K,11,0),"")</f>
        <v/>
      </c>
      <c r="C6" s="18"/>
      <c r="D6" s="58"/>
      <c r="E6" s="18"/>
      <c r="F6" s="20"/>
      <c r="G6" s="21">
        <f t="shared" ca="1" si="0"/>
        <v>45997.753785532404</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45997.753785532404</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45997.753785532404</v>
      </c>
      <c r="H8" s="22"/>
      <c r="I8" s="19" t="str">
        <f>IFERROR(VLOOKUP(D8,DB!A:F,6,0),"")</f>
        <v/>
      </c>
      <c r="J8" s="18" t="str">
        <f>IFERROR(VLOOKUP(D8,DB!A:G,7,0),"")</f>
        <v/>
      </c>
      <c r="K8" s="42"/>
      <c r="L8" s="23" t="str">
        <f>IFERROR(VLOOKUP(D8,DB!A:I,9,0),"")</f>
        <v/>
      </c>
    </row>
    <row r="9" spans="1:13" ht="15" customHeight="1">
      <c r="A9" s="19"/>
      <c r="B9" s="58" t="str">
        <f>IFERROR(VLOOKUP(D9,DB!A:K,11,0),"")</f>
        <v/>
      </c>
      <c r="C9" s="18"/>
      <c r="D9" s="58"/>
      <c r="E9" s="18"/>
      <c r="F9" s="20"/>
      <c r="G9" s="21">
        <f t="shared" ca="1" si="0"/>
        <v>45997.753785532404</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45997.753785532404</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45997.753785532404</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45997.753785532404</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ref="G13:G76" ca="1" si="1">IFERROR(NOW()-F13,"-")</f>
        <v>45997.753785532404</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1"/>
        <v>45997.753785532404</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45997.753785532404</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45997.753785532404</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45997.753785532404</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45997.753785532404</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45997.753785532404</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45997.753785532404</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45997.753785532404</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45997.753785532404</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45997.753785532404</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45997.753785532404</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45997.753785532404</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45997.753785532404</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45997.753785532404</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45997.753785532404</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45997.753785532404</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45997.753785532404</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45997.753785532404</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45997.753785532404</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45997.753785532404</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45997.753785532404</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45997.753785532404</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45997.753785532404</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45997.753785532404</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45997.753785532404</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45997.753785532404</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45997.753785532404</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45997.753785532404</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45997.753785532404</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45997.753785532404</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45997.753785532404</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45997.753785532404</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45997.753785532404</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45997.753785532404</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45997.753785532404</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45997.753785532404</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45997.753785532404</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45997.753785532404</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45997.753785532404</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45997.753785532404</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45997.753785532404</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45997.753785532404</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45997.753785532404</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45997.753785532404</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45997.753785532404</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45997.753785532404</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45997.753785532404</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45997.753785532404</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45997.753785532404</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45997.753785532404</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45997.753785532404</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45997.753785532404</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45997.753785532404</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45997.753785532404</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45997.753785532404</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45997.753785532404</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45997.753785532404</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45997.753785532404</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45997.753785532404</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45997.753785532404</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45997.753785532404</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45997.753785532404</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45997.753785532404</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ref="G77:G140" ca="1" si="2">IFERROR(NOW()-F77,"-")</f>
        <v>45997.753785532404</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45997.753785532404</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45997.753785532404</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45997.753785532404</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45997.753785532404</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45997.753785532404</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45997.753785532404</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45997.753785532404</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45997.753785532404</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45997.753785532404</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45997.753785532404</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45997.753785532404</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45997.753785532404</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45997.753785532404</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45997.753785532404</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45997.753785532404</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45997.753785532404</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45997.753785532404</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45997.753785532404</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45997.753785532404</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45997.753785532404</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45997.753785532404</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45997.753785532404</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45997.753785532404</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45997.753785532404</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45997.753785532404</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45997.753785532404</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45997.753785532404</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45997.753785532404</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45997.753785532404</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45997.753785532404</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45997.753785532404</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45997.753785532404</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45997.753785532404</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45997.753785532404</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45997.753785532404</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45997.753785532404</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45997.753785532404</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45997.753785532404</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45997.753785532404</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45997.753785532404</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45997.753785532404</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45997.753785532404</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45997.753785532404</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45997.753785532404</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45997.753785532404</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45997.753785532404</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45997.753785532404</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45997.753785532404</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45997.753785532404</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45997.753785532404</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45997.753785532404</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45997.753785532404</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45997.753785532404</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45997.753785532404</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45997.753785532404</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45997.753785532404</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45997.753785532404</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45997.753785532404</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45997.753785532404</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45997.753785532404</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45997.753785532404</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45997.753785532404</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45997.753785532404</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ref="G141:G204" ca="1" si="3">IFERROR(NOW()-F141,"-")</f>
        <v>45997.753785532404</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45997.753785532404</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45997.753785532404</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45997.753785532404</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45997.753785532404</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45997.753785532404</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45997.753785532404</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45997.753785532404</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45997.753785532404</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45997.753785532404</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45997.753785532404</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45997.753785532404</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45997.753785532404</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45997.753785532404</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45997.753785532404</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45997.753785532404</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45997.753785532404</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45997.753785532404</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45997.753785532404</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45997.753785532404</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45997.753785532404</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45997.753785532404</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45997.753785532404</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45997.753785532404</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45997.753785532404</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45997.753785532404</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45997.753785532404</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45997.753785532404</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45997.753785532404</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45997.753785532404</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45997.753785532404</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45997.753785532404</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45997.753785532404</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45997.753785532404</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45997.753785532404</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45997.753785532404</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45997.753785532404</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45997.753785532404</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45997.753785532404</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45997.753785532404</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45997.753785532404</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45997.753785532404</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45997.753785532404</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45997.753785532404</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45997.753785532404</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45997.753785532404</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45997.753785532404</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45997.753785532404</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45997.753785532404</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45997.753785532404</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45997.753785532404</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45997.753785532404</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45997.753785532404</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45997.753785532404</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45997.753785532404</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45997.753785532404</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45997.753785532404</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45997.753785532404</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45997.753785532404</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45997.753785532404</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45997.753785532404</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45997.753785532404</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45997.753785532404</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45997.753785532404</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ref="G205:G268" ca="1" si="4">IFERROR(NOW()-F205,"-")</f>
        <v>45997.753785532404</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45997.753785532404</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45997.753785532404</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45997.753785532404</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45997.753785532404</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45997.753785532404</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45997.753785532404</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45997.753785532404</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45997.753785532404</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45997.753785532404</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45997.753785532404</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45997.753785532404</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45997.753785532404</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45997.753785532404</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45997.753785532404</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45997.753785532404</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45997.753785532404</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45997.753785532404</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45997.753785532404</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45997.753785532404</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45997.753785532404</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45997.753785532404</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45997.753785532404</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45997.753785532404</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45997.753785532404</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45997.753785532404</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45997.753785532404</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45997.753785532404</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45997.753785532404</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45997.753785532404</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45997.753785532404</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45997.753785532404</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45997.753785532404</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45997.753785532404</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45997.753785532404</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45997.753785532404</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45997.753785532404</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45997.753785532404</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45997.753785532404</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45997.753785532404</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45997.753785532404</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45997.753785532404</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45997.753785532404</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45997.753785532404</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45997.753785532404</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45997.753785532404</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45997.753785532404</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45997.753785532404</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45997.753785532404</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45997.753785532404</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45997.753785532404</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45997.753785532404</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45997.753785532404</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45997.753785532404</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45997.753785532404</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45997.753785532404</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45997.753785532404</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45997.753785532404</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45997.753785532404</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45997.753785532404</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45997.753785532404</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45997.753785532404</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45997.753785532404</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45997.753785532404</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ref="G269:G332" ca="1" si="5">IFERROR(NOW()-F269,"-")</f>
        <v>45997.753785532404</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45997.753785532404</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45997.753785532404</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45997.753785532404</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45997.753785532404</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45997.753785532404</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45997.753785532404</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45997.753785532404</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45997.753785532404</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45997.753785532404</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45997.753785532404</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45997.753785532404</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45997.753785532404</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45997.753785532404</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45997.753785532404</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45997.753785532404</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45997.753785532404</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45997.753785532404</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45997.753785532404</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45997.753785532404</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45997.753785532404</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45997.753785532404</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45997.753785532404</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45997.753785532404</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45997.753785532404</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45997.753785532404</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45997.753785532404</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45997.753785532404</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45997.753785532404</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45997.753785532404</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45997.753785532404</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45997.753785532404</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45997.753785532404</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45997.753785532404</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45997.753785532404</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45997.753785532404</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45997.753785532404</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45997.753785532404</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45997.753785532404</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45997.753785532404</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45997.753785532404</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45997.753785532404</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45997.753785532404</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45997.753785532404</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45997.753785532404</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45997.753785532404</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45997.753785532404</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45997.753785532404</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45997.753785532404</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45997.753785532404</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45997.753785532404</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45997.753785532404</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45997.753785532404</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45997.753785532404</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45997.753785532404</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45997.753785532404</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45997.753785532404</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45997.753785532404</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45997.753785532404</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45997.753785532404</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45997.753785532404</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45997.753785532404</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45997.753785532404</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45997.753785532404</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ref="G333:G396" ca="1" si="6">IFERROR(NOW()-F333,"-")</f>
        <v>45997.753785532404</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45997.753785532404</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45997.753785532404</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45997.753785532404</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45997.753785532404</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45997.753785532404</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45997.753785532404</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45997.753785532404</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45997.753785532404</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45997.753785532404</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45997.753785532404</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45997.753785532404</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45997.753785532404</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45997.753785532404</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45997.753785532404</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45997.753785532404</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45997.753785532404</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45997.753785532404</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45997.753785532404</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45997.753785532404</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45997.753785532404</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45997.753785532404</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45997.753785532404</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45997.753785532404</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45997.753785532404</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45997.753785532404</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45997.753785532404</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45997.753785532404</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45997.753785532404</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45997.753785532404</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45997.753785532404</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45997.753785532404</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45997.753785532404</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45997.753785532404</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45997.753785532404</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45997.753785532404</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45997.753785532404</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45997.753785532404</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45997.753785532404</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45997.753785532404</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45997.753785532404</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45997.753785532404</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45997.753785532404</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45997.753785532404</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45997.753785532404</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45997.753785532404</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45997.753785532404</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45997.753785532404</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45997.753785532404</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45997.753785532404</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45997.753785532404</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45997.753785532404</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45997.753785532404</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45997.753785532404</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45997.753785532404</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45997.753785532404</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45997.753785532404</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45997.753785532404</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45997.753785532404</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45997.753785532404</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45997.753785532404</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45997.753785532404</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45997.753785532404</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45997.753785532404</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ref="G397:G460" ca="1" si="7">IFERROR(NOW()-F397,"-")</f>
        <v>45997.753785532404</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45997.753785532404</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45997.753785532404</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45997.753785532404</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45997.753785532404</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45997.753785532404</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45997.753785532404</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45997.753785532404</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45997.753785532404</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45997.753785532404</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45997.753785532404</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45997.753785532404</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45997.753785532404</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45997.753785532404</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45997.753785532404</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45997.753785532404</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45997.753785532404</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45997.753785532404</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45997.753785532404</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45997.753785532404</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45997.753785532404</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45997.753785532404</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45997.753785532404</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45997.753785532404</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45997.753785532404</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45997.753785532404</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45997.753785532404</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45997.753785532404</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45997.753785532404</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45997.753785532404</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45997.753785532404</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45997.753785532404</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45997.753785532404</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45997.753785532404</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45997.753785532404</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45997.753785532404</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45997.753785532404</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45997.753785532404</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45997.753785532404</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45997.753785532404</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45997.753785532404</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45997.753785532404</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45997.753785532404</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45997.753785532404</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45997.753785532404</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45997.753785532404</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45997.753785532404</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45997.753785532404</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45997.753785532404</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45997.753785532404</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45997.753785532404</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45997.753785532404</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45997.753785532404</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45997.753785532404</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45997.753785532404</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45997.753785532404</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45997.753785532404</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45997.753785532404</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45997.753785532404</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45997.753785532404</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45997.753785532404</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45997.753785532404</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45997.753785532404</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45997.753785532404</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ref="G461:G524" ca="1" si="8">IFERROR(NOW()-F461,"-")</f>
        <v>45997.753785532404</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45997.753785532404</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45997.753785532404</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45997.753785532404</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45997.753785532404</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45997.753785532404</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45997.753785532404</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45997.753785532404</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45997.753785532404</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45997.753785532404</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45997.753785532404</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45997.753785532404</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45997.753785532404</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45997.753785532404</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45997.753785532404</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45997.753785532404</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45997.753785532404</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45997.753785532404</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45997.753785532404</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45997.753785532404</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45997.753785532404</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45997.753785532404</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45997.753785532404</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45997.753785532404</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45997.753785532404</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45997.753785532404</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45997.753785532404</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45997.753785532404</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45997.753785532404</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45997.753785532404</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45997.753785532404</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45997.753785532404</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45997.753785532404</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45997.753785532404</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45997.753785532404</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45997.753785532404</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45997.753785532404</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45997.753785532404</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45997.753785532404</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45997.753785532404</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45997.753785532404</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45997.753785532404</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45997.753785532404</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45997.753785532404</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45997.753785532404</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45997.753785532404</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45997.753785532404</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45997.753785532404</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45997.753785532404</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45997.753785532404</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45997.753785532404</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45997.753785532404</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45997.753785532404</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45997.753785532404</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45997.753785532404</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45997.753785532404</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45997.753785532404</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45997.753785532404</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45997.753785532404</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45997.753785532404</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45997.753785532404</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45997.753785532404</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45997.753785532404</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45997.753785532404</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ref="G525:G588" ca="1" si="9">IFERROR(NOW()-F525,"-")</f>
        <v>45997.753785532404</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45997.753785532404</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45997.753785532404</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45997.753785532404</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45997.753785532404</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45997.753785532404</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45997.753785532404</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45997.753785532404</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45997.753785532404</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45997.753785532404</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45997.753785532404</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45997.753785532404</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45997.753785532404</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45997.753785532404</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45997.753785532404</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45997.753785532404</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45997.753785532404</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45997.753785532404</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45997.753785532404</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45997.753785532404</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45997.753785532404</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45997.753785532404</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45997.753785532404</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45997.753785532404</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45997.753785532404</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45997.753785532404</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45997.753785532404</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45997.753785532404</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45997.753785532404</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45997.753785532404</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45997.753785532404</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45997.753785532404</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45997.753785532404</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45997.753785532404</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45997.753785532404</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45997.753785532404</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45997.753785532404</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45997.753785532404</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45997.753785532404</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45997.753785532404</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45997.753785532404</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45997.753785532404</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45997.753785532404</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45997.753785532404</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45997.753785532404</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45997.753785532404</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45997.753785532404</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45997.753785532404</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45997.753785532404</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45997.753785532404</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45997.753785532404</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45997.753785532404</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45997.753785532404</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45997.753785532404</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45997.753785532404</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45997.753785532404</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45997.753785532404</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45997.753785532404</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45997.753785532404</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45997.753785532404</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45997.753785532404</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45997.753785532404</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45997.753785532404</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45997.753785532404</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ref="G589:G652" ca="1" si="10">IFERROR(NOW()-F589,"-")</f>
        <v>45997.753785532404</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45997.753785532404</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45997.753785532404</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45997.753785532404</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45997.753785532404</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45997.753785532404</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45997.753785532404</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45997.753785532404</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45997.753785532404</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45997.753785532404</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45997.753785532404</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45997.753785532404</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45997.753785532404</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45997.753785532404</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45997.753785532404</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45997.753785532404</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45997.753785532404</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45997.753785532404</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45997.753785532404</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45997.753785532404</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45997.753785532404</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45997.753785532404</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45997.753785532404</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45997.753785532404</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45997.753785532404</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45997.753785532404</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45997.753785532404</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45997.753785532404</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45997.753785532404</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45997.753785532404</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45997.753785532404</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45997.753785532404</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45997.753785532404</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45997.753785532404</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45997.753785532404</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45997.753785532404</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45997.753785532404</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45997.753785532404</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45997.753785532404</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45997.753785532404</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45997.753785532404</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45997.753785532404</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45997.753785532404</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45997.753785532404</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45997.753785532404</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45997.753785532404</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45997.753785532404</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45997.753785532404</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45997.753785532404</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45997.753785532404</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45997.753785532404</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45997.753785532404</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45997.753785532404</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45997.753785532404</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45997.753785532404</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45997.753785532404</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45997.753785532404</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45997.753785532404</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45997.753785532404</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45997.753785532404</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45997.753785532404</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45997.753785532404</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45997.753785532404</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45997.753785532404</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ref="G653:G716" ca="1" si="11">IFERROR(NOW()-F653,"-")</f>
        <v>45997.753785532404</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45997.753785532404</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45997.753785532404</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45997.753785532404</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45997.753785532404</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45997.753785532404</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45997.753785532404</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45997.753785532404</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45997.753785532404</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45997.753785532404</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45997.753785532404</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45997.753785532404</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45997.753785532404</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45997.753785532404</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45997.753785532404</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45997.753785532404</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45997.753785532404</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45997.753785532404</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45997.753785532404</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45997.753785532404</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45997.753785532404</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45997.753785532404</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45997.753785532404</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45997.753785532404</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45997.753785532404</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45997.753785532404</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45997.753785532404</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45997.753785532404</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45997.753785532404</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45997.753785532404</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45997.753785532404</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45997.753785532404</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45997.753785532404</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45997.753785532404</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45997.753785532404</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45997.753785532404</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45997.753785532404</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45997.753785532404</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45997.753785532404</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45997.753785532404</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45997.753785532404</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45997.753785532404</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45997.753785532404</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45997.753785532404</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45997.753785532404</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45997.753785532404</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45997.753785532404</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45997.753785532404</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45997.753785532404</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45997.753785532404</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45997.753785532404</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45997.753785532404</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45997.753785532404</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45997.753785532404</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45997.753785532404</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45997.753785532404</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45997.753785532404</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45997.753785532404</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45997.753785532404</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45997.753785532404</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45997.753785532404</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45997.753785532404</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45997.753785532404</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45997.753785532404</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ref="G717:G780" ca="1" si="12">IFERROR(NOW()-F717,"-")</f>
        <v>45997.753785532404</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45997.753785532404</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45997.753785532404</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45997.753785532404</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45997.753785532404</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45997.753785532404</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45997.753785532404</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45997.753785532404</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45997.753785532404</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45997.753785532404</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45997.753785532404</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45997.753785532404</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45997.753785532404</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45997.753785532404</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45997.753785532404</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45997.753785532404</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45997.753785532404</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45997.753785532404</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45997.753785532404</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45997.753785532404</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45997.753785532404</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45997.753785532404</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45997.753785532404</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45997.753785532404</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45997.753785532404</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45997.753785532404</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45997.753785532404</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45997.753785532404</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45997.753785532404</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45997.753785532404</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45997.753785532404</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45997.753785532404</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45997.753785532404</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45997.753785532404</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45997.753785532404</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45997.753785532404</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45997.753785532404</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45997.753785532404</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45997.753785532404</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45997.753785532404</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45997.753785532404</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45997.753785532404</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45997.753785532404</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45997.753785532404</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45997.753785532404</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45997.753785532404</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45997.753785532404</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45997.753785532404</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45997.753785532404</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45997.753785532404</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45997.753785532404</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45997.753785532404</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45997.753785532404</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45997.753785532404</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45997.753785532404</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45997.753785532404</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45997.753785532404</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45997.753785532404</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45997.753785532404</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45997.753785532404</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45997.753785532404</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45997.753785532404</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45997.753785532404</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45997.753785532404</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ref="G781:G844" ca="1" si="13">IFERROR(NOW()-F781,"-")</f>
        <v>45997.753785532404</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45997.753785532404</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45997.753785532404</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45997.753785532404</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45997.753785532404</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45997.753785532404</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45997.753785532404</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45997.753785532404</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45997.753785532404</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45997.753785532404</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45997.753785532404</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45997.753785532404</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45997.753785532404</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45997.753785532404</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45997.753785532404</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45997.753785532404</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45997.753785532404</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45997.753785532404</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45997.753785532404</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45997.753785532404</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45997.753785532404</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45997.753785532404</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45997.753785532404</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45997.753785532404</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45997.753785532404</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45997.753785532404</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45997.753785532404</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45997.753785532404</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45997.753785532404</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45997.753785532404</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45997.753785532404</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45997.753785532404</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45997.753785532404</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45997.753785532404</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45997.753785532404</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45997.753785532404</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45997.753785532404</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45997.753785532404</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45997.753785532404</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45997.753785532404</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45997.753785532404</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45997.753785532404</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45997.753785532404</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45997.753785532404</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45997.753785532404</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45997.753785532404</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45997.753785532404</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45997.753785532404</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45997.753785532404</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45997.753785532404</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45997.753785532404</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45997.753785532404</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45997.753785532404</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45997.753785532404</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45997.753785532404</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45997.753785532404</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45997.753785532404</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45997.753785532404</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45997.753785532404</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45997.753785532404</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45997.753785532404</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45997.753785532404</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45997.753785532404</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45997.753785532404</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ref="G845:G908" ca="1" si="14">IFERROR(NOW()-F845,"-")</f>
        <v>45997.753785532404</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45997.753785532404</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45997.753785532404</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45997.753785532404</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45997.753785532404</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45997.753785532404</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45997.753785532404</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45997.753785532404</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45997.753785532404</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45997.753785532404</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45997.753785532404</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45997.753785532404</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45997.753785532404</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45997.753785532404</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45997.753785532404</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45997.753785532404</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45997.753785532404</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45997.753785532404</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45997.753785532404</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45997.753785532404</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45997.753785532404</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45997.753785532404</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45997.753785532404</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45997.753785532404</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45997.753785532404</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45997.753785532404</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45997.753785532404</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45997.753785532404</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45997.753785532404</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45997.753785532404</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45997.753785532404</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45997.753785532404</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45997.753785532404</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45997.753785532404</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45997.753785532404</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45997.753785532404</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45997.753785532404</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45997.753785532404</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45997.753785532404</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45997.753785532404</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45997.753785532404</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45997.753785532404</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45997.753785532404</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45997.753785532404</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45997.753785532404</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45997.753785532404</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45997.753785532404</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45997.753785532404</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45997.753785532404</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45997.753785532404</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45997.753785532404</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45997.753785532404</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45997.753785532404</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45997.753785532404</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45997.753785532404</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45997.753785532404</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45997.753785532404</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45997.753785532404</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45997.753785532404</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45997.753785532404</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45997.753785532404</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45997.753785532404</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45997.753785532404</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45997.753785532404</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ref="G909:G923" ca="1" si="15">IFERROR(NOW()-F909,"-")</f>
        <v>45997.753785532404</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5"/>
        <v>45997.753785532404</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45997.753785532404</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45997.753785532404</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45997.753785532404</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45997.753785532404</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45997.753785532404</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45997.753785532404</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45997.753785532404</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45997.753785532404</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45997.753785532404</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45997.753785532404</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45997.753785532404</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45997.753785532404</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45997.753785532404</v>
      </c>
      <c r="H923" s="22"/>
      <c r="I923" s="19" t="str">
        <f>IFERROR(VLOOKUP(D923,DB!A:F,6,0),"")</f>
        <v/>
      </c>
      <c r="J923" s="18" t="str">
        <f>IFERROR(VLOOKUP(D923,DB!A:G,7,0),"")</f>
        <v/>
      </c>
      <c r="K923" s="42"/>
      <c r="L923" s="23" t="str">
        <f>IFERROR(VLOOKUP(D923,DB!A:I,9,0),"")</f>
        <v/>
      </c>
    </row>
  </sheetData>
  <dataValidations count="2">
    <dataValidation allowBlank="1" showInputMessage="1" showErrorMessage="1" sqref="E1" xr:uid="{5914219A-CB83-432D-936A-CC0CB6F3982A}"/>
    <dataValidation type="list" allowBlank="1" showInputMessage="1" showErrorMessage="1" sqref="E2:E92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72"/>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39121</v>
      </c>
      <c r="B2" s="87" t="str">
        <f>IFERROR(VLOOKUP(D2,DB!A:K,11,0),"")</f>
        <v>R4</v>
      </c>
      <c r="C2" s="89">
        <v>1</v>
      </c>
      <c r="D2" s="87" t="s">
        <v>35166</v>
      </c>
      <c r="E2" s="90" t="s">
        <v>39106</v>
      </c>
      <c r="F2" s="91">
        <v>45703.480717592596</v>
      </c>
      <c r="G2" s="92">
        <f ca="1">IFERROR(NOW()-F2,"")</f>
        <v>294.27306793980824</v>
      </c>
      <c r="H2" s="91">
        <v>45703.474768518521</v>
      </c>
      <c r="I2" s="91" t="str">
        <f>IFERROR(VLOOKUP(D2,DB!A:F,6,0),"")</f>
        <v>SCECO</v>
      </c>
      <c r="J2" s="91" t="str">
        <f>IFERROR(VLOOKUP(D2,DB!A:G,7,0),"")</f>
        <v>Dead</v>
      </c>
      <c r="K2" s="93" t="s">
        <v>39122</v>
      </c>
      <c r="L2" s="87" t="str">
        <f>IFERROR(VLOOKUP(D2,DB!A:I,9,0),"")</f>
        <v>Latis</v>
      </c>
    </row>
    <row r="3" spans="1:16" ht="33.75" customHeight="1">
      <c r="A3" s="107" t="s">
        <v>39123</v>
      </c>
      <c r="B3" s="107" t="str">
        <f>IFERROR(VLOOKUP(D3,DB!A:K,11,0),"")</f>
        <v>R4</v>
      </c>
      <c r="C3" s="89">
        <v>2</v>
      </c>
      <c r="D3" s="87" t="s">
        <v>32840</v>
      </c>
      <c r="E3" s="90" t="s">
        <v>39106</v>
      </c>
      <c r="F3" s="91">
        <v>45997.492002314815</v>
      </c>
      <c r="G3" s="92">
        <f t="shared" ref="G3:G62" ca="1" si="0">IFERROR(NOW()-F3,"")</f>
        <v>0.26178321758925449</v>
      </c>
      <c r="H3" s="91">
        <v>45997.474282407406</v>
      </c>
      <c r="I3" s="107" t="str">
        <f>IFERROR(VLOOKUP(D3,DB!A:F,6,0),"")</f>
        <v>SCECO</v>
      </c>
      <c r="J3" s="107" t="str">
        <f>IFERROR(VLOOKUP(D3,DB!A:G,7,0),"")</f>
        <v>Dead</v>
      </c>
      <c r="K3" s="93" t="s">
        <v>39124</v>
      </c>
      <c r="L3" s="87" t="str">
        <f>IFERROR(VLOOKUP(D3,DB!A:I,9,0),"")</f>
        <v>Latis</v>
      </c>
    </row>
    <row r="4" spans="1:16" ht="15" customHeight="1">
      <c r="A4" s="107" t="s">
        <v>39125</v>
      </c>
      <c r="B4" s="107" t="str">
        <f>IFERROR(VLOOKUP(D4,DB!A:K,11,0),"")</f>
        <v>R4</v>
      </c>
      <c r="C4" s="89">
        <v>2</v>
      </c>
      <c r="D4" s="87" t="s">
        <v>30656</v>
      </c>
      <c r="E4" s="90" t="s">
        <v>39111</v>
      </c>
      <c r="F4" s="91">
        <v>45997.533333333333</v>
      </c>
      <c r="G4" s="92">
        <f t="shared" ca="1" si="0"/>
        <v>0.22045219907158753</v>
      </c>
      <c r="H4" s="91">
        <v>45997.522280092591</v>
      </c>
      <c r="I4" s="107" t="str">
        <f>IFERROR(VLOOKUP(D4,DB!A:F,6,0),"")</f>
        <v>Generator-SG</v>
      </c>
      <c r="J4" s="107" t="str">
        <f>IFERROR(VLOOKUP(D4,DB!A:G,7,0),"")</f>
        <v>Good</v>
      </c>
      <c r="K4" s="93" t="s">
        <v>39126</v>
      </c>
      <c r="L4" s="87" t="str">
        <f>IFERROR(VLOOKUP(D4,DB!A:I,9,0),"")</f>
        <v>Latis</v>
      </c>
    </row>
    <row r="5" spans="1:16" ht="15" customHeight="1">
      <c r="A5" s="157" t="s">
        <v>39127</v>
      </c>
      <c r="B5" s="107" t="str">
        <f>IFERROR(VLOOKUP(D5,DB!A:K,11,0),"")</f>
        <v>R4</v>
      </c>
      <c r="C5" s="89">
        <v>1</v>
      </c>
      <c r="D5" s="87" t="s">
        <v>28711</v>
      </c>
      <c r="E5" s="90" t="s">
        <v>39106</v>
      </c>
      <c r="F5" s="91">
        <v>45997.738715277781</v>
      </c>
      <c r="G5" s="92">
        <f t="shared" ca="1" si="0"/>
        <v>1.5070254623424262E-2</v>
      </c>
      <c r="H5" s="91">
        <v>45997.732708333337</v>
      </c>
      <c r="I5" s="107" t="str">
        <f>IFERROR(VLOOKUP(D5,DB!A:F,6,0),"")</f>
        <v>SCECO</v>
      </c>
      <c r="J5" s="107" t="str">
        <f>IFERROR(VLOOKUP(D5,DB!A:G,7,0),"")</f>
        <v>Vandalized</v>
      </c>
      <c r="K5" s="93" t="s">
        <v>39128</v>
      </c>
      <c r="L5" s="87" t="str">
        <f>IFERROR(VLOOKUP(D5,DB!A:I,9,0),"")</f>
        <v>Latis</v>
      </c>
    </row>
    <row r="6" spans="1:16" ht="15" customHeight="1">
      <c r="A6" s="107"/>
      <c r="B6" s="107" t="str">
        <f>IFERROR(VLOOKUP(D6,DB!A:K,11,0),"")</f>
        <v/>
      </c>
      <c r="C6" s="89"/>
      <c r="D6" s="87"/>
      <c r="E6" s="90"/>
      <c r="F6" s="91"/>
      <c r="G6" s="92">
        <f t="shared" ca="1" si="0"/>
        <v>45997.753785532404</v>
      </c>
      <c r="H6" s="91"/>
      <c r="I6" s="107" t="str">
        <f>IFERROR(VLOOKUP(D6,DB!A:F,6,0),"")</f>
        <v/>
      </c>
      <c r="J6" s="107" t="str">
        <f>IFERROR(VLOOKUP(D6,DB!A:G,7,0),"")</f>
        <v/>
      </c>
      <c r="K6" s="93"/>
      <c r="L6" s="87" t="str">
        <f>IFERROR(VLOOKUP(D6,DB!A:I,9,0),"")</f>
        <v/>
      </c>
    </row>
    <row r="7" spans="1:16" ht="15" customHeight="1">
      <c r="A7" s="107"/>
      <c r="B7" s="107" t="str">
        <f>IFERROR(VLOOKUP(D7,DB!A:K,11,0),"")</f>
        <v/>
      </c>
      <c r="C7" s="89"/>
      <c r="D7" s="87"/>
      <c r="E7" s="90"/>
      <c r="F7" s="91"/>
      <c r="G7" s="92">
        <f t="shared" ca="1" si="0"/>
        <v>45997.753785532404</v>
      </c>
      <c r="H7" s="91"/>
      <c r="I7" s="107" t="str">
        <f>IFERROR(VLOOKUP(D7,DB!A:F,6,0),"")</f>
        <v/>
      </c>
      <c r="J7" s="107" t="str">
        <f>IFERROR(VLOOKUP(D7,DB!A:G,7,0),"")</f>
        <v/>
      </c>
      <c r="K7" s="93"/>
      <c r="L7" s="87" t="str">
        <f>IFERROR(VLOOKUP(D7,DB!A:I,9,0),"")</f>
        <v/>
      </c>
    </row>
    <row r="8" spans="1:16" ht="15" customHeight="1">
      <c r="A8" s="107"/>
      <c r="B8" s="107" t="str">
        <f>IFERROR(VLOOKUP(D8,DB!A:K,11,0),"")</f>
        <v/>
      </c>
      <c r="C8" s="89"/>
      <c r="D8" s="87"/>
      <c r="E8" s="90"/>
      <c r="F8" s="91"/>
      <c r="G8" s="92">
        <f t="shared" ca="1" si="0"/>
        <v>45997.753785532404</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0"/>
        <v>45997.753785532404</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0"/>
        <v>45997.753785532404</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0"/>
        <v>45997.753785532404</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0"/>
        <v>45997.753785532404</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0"/>
        <v>45997.753785532404</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0"/>
        <v>45997.753785532404</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0"/>
        <v>45997.753785532404</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0"/>
        <v>45997.753785532404</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0"/>
        <v>45997.753785532404</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0"/>
        <v>45997.753785532404</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0"/>
        <v>45997.753785532404</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0"/>
        <v>45997.753785532404</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0"/>
        <v>45997.753785532404</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0"/>
        <v>45997.753785532404</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0"/>
        <v>45997.753785532404</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0"/>
        <v>45997.753785532404</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0"/>
        <v>45997.753785532404</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0"/>
        <v>45997.753785532404</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0"/>
        <v>45997.753785532404</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0"/>
        <v>45997.753785532404</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0"/>
        <v>45997.753785532404</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0"/>
        <v>45997.753785532404</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0"/>
        <v>45997.753785532404</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0"/>
        <v>45997.753785532404</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0"/>
        <v>45997.753785532404</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0"/>
        <v>45997.753785532404</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0"/>
        <v>45997.753785532404</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0"/>
        <v>45997.753785532404</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0"/>
        <v>45997.753785532404</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0"/>
        <v>45997.753785532404</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0"/>
        <v>45997.753785532404</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0"/>
        <v>45997.753785532404</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0"/>
        <v>45997.753785532404</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0"/>
        <v>45997.753785532404</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0"/>
        <v>45997.753785532404</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0"/>
        <v>45997.753785532404</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0"/>
        <v>45997.753785532404</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0"/>
        <v>45997.753785532404</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0"/>
        <v>45997.753785532404</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0"/>
        <v>45997.753785532404</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0"/>
        <v>45997.753785532404</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0"/>
        <v>45997.753785532404</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0"/>
        <v>45997.753785532404</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0"/>
        <v>45997.753785532404</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0"/>
        <v>45997.753785532404</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0"/>
        <v>45997.753785532404</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0"/>
        <v>45997.753785532404</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0"/>
        <v>45997.753785532404</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0"/>
        <v>45997.753785532404</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0"/>
        <v>45997.753785532404</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0"/>
        <v>45997.753785532404</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0"/>
        <v>45997.753785532404</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0"/>
        <v>45997.753785532404</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0"/>
        <v>45997.753785532404</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ref="G63:G126" ca="1" si="1">IFERROR(NOW()-F63,"")</f>
        <v>45997.753785532404</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1"/>
        <v>45997.753785532404</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1"/>
        <v>45997.753785532404</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1"/>
        <v>45997.753785532404</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1"/>
        <v>45997.753785532404</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1"/>
        <v>45997.753785532404</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1"/>
        <v>45997.753785532404</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1"/>
        <v>45997.753785532404</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1"/>
        <v>45997.753785532404</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1"/>
        <v>45997.753785532404</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1"/>
        <v>45997.753785532404</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1"/>
        <v>45997.753785532404</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1"/>
        <v>45997.753785532404</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1"/>
        <v>45997.753785532404</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1"/>
        <v>45997.753785532404</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1"/>
        <v>45997.753785532404</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1"/>
        <v>45997.753785532404</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1"/>
        <v>45997.753785532404</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1"/>
        <v>45997.753785532404</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1"/>
        <v>45997.753785532404</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1"/>
        <v>45997.753785532404</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1"/>
        <v>45997.753785532404</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1"/>
        <v>45997.753785532404</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1"/>
        <v>45997.753785532404</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1"/>
        <v>45997.753785532404</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1"/>
        <v>45997.753785532404</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1"/>
        <v>45997.753785532404</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1"/>
        <v>45997.753785532404</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1"/>
        <v>45997.753785532404</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1"/>
        <v>45997.753785532404</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1"/>
        <v>45997.753785532404</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1"/>
        <v>45997.753785532404</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1"/>
        <v>45997.753785532404</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1"/>
        <v>45997.753785532404</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1"/>
        <v>45997.753785532404</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1"/>
        <v>45997.753785532404</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1"/>
        <v>45997.753785532404</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1"/>
        <v>45997.753785532404</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1"/>
        <v>45997.753785532404</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1"/>
        <v>45997.753785532404</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1"/>
        <v>45997.753785532404</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1"/>
        <v>45997.753785532404</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1"/>
        <v>45997.753785532404</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1"/>
        <v>45997.753785532404</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1"/>
        <v>45997.753785532404</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1"/>
        <v>45997.753785532404</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ca="1" si="1"/>
        <v>45997.753785532404</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1"/>
        <v>45997.753785532404</v>
      </c>
      <c r="H110" s="91"/>
      <c r="I110" s="107" t="str">
        <f>IFERROR(VLOOKUP(D110,DB!A:F,6,0),"")</f>
        <v/>
      </c>
      <c r="J110" s="107" t="str">
        <f>IFERROR(VLOOKUP(D110,DB!A:G,7,0),"")</f>
        <v/>
      </c>
      <c r="K110" s="93"/>
      <c r="L110" s="87" t="str">
        <f>IFERROR(VLOOKUP(D110,DB!A:I,9,0),"")</f>
        <v/>
      </c>
    </row>
    <row r="111" spans="1:12" ht="15" customHeight="1">
      <c r="A111" s="107"/>
      <c r="B111" s="107" t="str">
        <f>IFERROR(VLOOKUP(D111,DB!A:K,11,0),"")</f>
        <v/>
      </c>
      <c r="C111" s="89"/>
      <c r="D111" s="87"/>
      <c r="E111" s="90"/>
      <c r="F111" s="91"/>
      <c r="G111" s="92">
        <f t="shared" ca="1" si="1"/>
        <v>45997.753785532404</v>
      </c>
      <c r="H111" s="91"/>
      <c r="I111" s="107" t="str">
        <f>IFERROR(VLOOKUP(D111,DB!A:F,6,0),"")</f>
        <v/>
      </c>
      <c r="J111" s="107" t="str">
        <f>IFERROR(VLOOKUP(D111,DB!A:G,7,0),"")</f>
        <v/>
      </c>
      <c r="K111" s="93"/>
      <c r="L111" s="87" t="str">
        <f>IFERROR(VLOOKUP(D111,DB!A:I,9,0),"")</f>
        <v/>
      </c>
    </row>
    <row r="112" spans="1:12" ht="15" customHeight="1">
      <c r="A112" s="107"/>
      <c r="B112" s="107" t="str">
        <f>IFERROR(VLOOKUP(D112,DB!A:K,11,0),"")</f>
        <v/>
      </c>
      <c r="C112" s="89"/>
      <c r="D112" s="87"/>
      <c r="E112" s="90"/>
      <c r="F112" s="91"/>
      <c r="G112" s="92">
        <f t="shared" ca="1" si="1"/>
        <v>45997.753785532404</v>
      </c>
      <c r="H112" s="91"/>
      <c r="I112" s="107" t="str">
        <f>IFERROR(VLOOKUP(D112,DB!A:F,6,0),"")</f>
        <v/>
      </c>
      <c r="J112" s="107" t="str">
        <f>IFERROR(VLOOKUP(D112,DB!A:G,7,0),"")</f>
        <v/>
      </c>
      <c r="K112" s="93"/>
      <c r="L112" s="87" t="str">
        <f>IFERROR(VLOOKUP(D112,DB!A:I,9,0),"")</f>
        <v/>
      </c>
    </row>
    <row r="113" spans="1:12" ht="15" customHeight="1">
      <c r="A113" s="107"/>
      <c r="B113" s="107" t="str">
        <f>IFERROR(VLOOKUP(D113,DB!A:K,11,0),"")</f>
        <v/>
      </c>
      <c r="C113" s="89"/>
      <c r="D113" s="87"/>
      <c r="E113" s="90"/>
      <c r="F113" s="91"/>
      <c r="G113" s="92">
        <f t="shared" ca="1" si="1"/>
        <v>45997.753785532404</v>
      </c>
      <c r="H113" s="91"/>
      <c r="I113" s="107" t="str">
        <f>IFERROR(VLOOKUP(D113,DB!A:F,6,0),"")</f>
        <v/>
      </c>
      <c r="J113" s="107" t="str">
        <f>IFERROR(VLOOKUP(D113,DB!A:G,7,0),"")</f>
        <v/>
      </c>
      <c r="K113" s="93"/>
      <c r="L113" s="87" t="str">
        <f>IFERROR(VLOOKUP(D113,DB!A:I,9,0),"")</f>
        <v/>
      </c>
    </row>
    <row r="114" spans="1:12" ht="15" customHeight="1">
      <c r="A114" s="107"/>
      <c r="B114" s="107" t="str">
        <f>IFERROR(VLOOKUP(D114,DB!A:K,11,0),"")</f>
        <v/>
      </c>
      <c r="C114" s="89"/>
      <c r="D114" s="87"/>
      <c r="E114" s="90"/>
      <c r="F114" s="91"/>
      <c r="G114" s="92">
        <f t="shared" ca="1" si="1"/>
        <v>45997.753785532404</v>
      </c>
      <c r="H114" s="91"/>
      <c r="I114" s="107" t="str">
        <f>IFERROR(VLOOKUP(D114,DB!A:F,6,0),"")</f>
        <v/>
      </c>
      <c r="J114" s="107" t="str">
        <f>IFERROR(VLOOKUP(D114,DB!A:G,7,0),"")</f>
        <v/>
      </c>
      <c r="K114" s="93"/>
      <c r="L114" s="87" t="str">
        <f>IFERROR(VLOOKUP(D114,DB!A:I,9,0),"")</f>
        <v/>
      </c>
    </row>
    <row r="115" spans="1:12" ht="15" customHeight="1">
      <c r="A115" s="107"/>
      <c r="B115" s="107" t="str">
        <f>IFERROR(VLOOKUP(D115,DB!A:K,11,0),"")</f>
        <v/>
      </c>
      <c r="C115" s="89"/>
      <c r="D115" s="87"/>
      <c r="E115" s="90"/>
      <c r="F115" s="91"/>
      <c r="G115" s="92">
        <f t="shared" ca="1" si="1"/>
        <v>45997.753785532404</v>
      </c>
      <c r="H115" s="91"/>
      <c r="I115" s="107" t="str">
        <f>IFERROR(VLOOKUP(D115,DB!A:F,6,0),"")</f>
        <v/>
      </c>
      <c r="J115" s="107" t="str">
        <f>IFERROR(VLOOKUP(D115,DB!A:G,7,0),"")</f>
        <v/>
      </c>
      <c r="K115" s="93"/>
      <c r="L115" s="87" t="str">
        <f>IFERROR(VLOOKUP(D115,DB!A:I,9,0),"")</f>
        <v/>
      </c>
    </row>
    <row r="116" spans="1:12" ht="15" customHeight="1">
      <c r="A116" s="107"/>
      <c r="B116" s="107" t="str">
        <f>IFERROR(VLOOKUP(D116,DB!A:K,11,0),"")</f>
        <v/>
      </c>
      <c r="C116" s="89"/>
      <c r="D116" s="87"/>
      <c r="E116" s="90"/>
      <c r="F116" s="91"/>
      <c r="G116" s="92">
        <f t="shared" ca="1" si="1"/>
        <v>45997.753785532404</v>
      </c>
      <c r="H116" s="91"/>
      <c r="I116" s="107" t="str">
        <f>IFERROR(VLOOKUP(D116,DB!A:F,6,0),"")</f>
        <v/>
      </c>
      <c r="J116" s="107" t="str">
        <f>IFERROR(VLOOKUP(D116,DB!A:G,7,0),"")</f>
        <v/>
      </c>
      <c r="K116" s="93"/>
      <c r="L116" s="87" t="str">
        <f>IFERROR(VLOOKUP(D116,DB!A:I,9,0),"")</f>
        <v/>
      </c>
    </row>
    <row r="117" spans="1:12" ht="15" customHeight="1">
      <c r="A117" s="107"/>
      <c r="B117" s="107" t="str">
        <f>IFERROR(VLOOKUP(D117,DB!A:K,11,0),"")</f>
        <v/>
      </c>
      <c r="C117" s="89"/>
      <c r="D117" s="87"/>
      <c r="E117" s="90"/>
      <c r="F117" s="91"/>
      <c r="G117" s="92">
        <f t="shared" ca="1" si="1"/>
        <v>45997.753785532404</v>
      </c>
      <c r="H117" s="91"/>
      <c r="I117" s="107" t="str">
        <f>IFERROR(VLOOKUP(D117,DB!A:F,6,0),"")</f>
        <v/>
      </c>
      <c r="J117" s="107" t="str">
        <f>IFERROR(VLOOKUP(D117,DB!A:G,7,0),"")</f>
        <v/>
      </c>
      <c r="K117" s="93"/>
      <c r="L117" s="87" t="str">
        <f>IFERROR(VLOOKUP(D117,DB!A:I,9,0),"")</f>
        <v/>
      </c>
    </row>
    <row r="118" spans="1:12" ht="15" customHeight="1">
      <c r="A118" s="107"/>
      <c r="B118" s="107" t="str">
        <f>IFERROR(VLOOKUP(D118,DB!A:K,11,0),"")</f>
        <v/>
      </c>
      <c r="C118" s="89"/>
      <c r="D118" s="87"/>
      <c r="E118" s="90"/>
      <c r="F118" s="91"/>
      <c r="G118" s="92">
        <f t="shared" ca="1" si="1"/>
        <v>45997.753785532404</v>
      </c>
      <c r="H118" s="91"/>
      <c r="I118" s="107" t="str">
        <f>IFERROR(VLOOKUP(D118,DB!A:F,6,0),"")</f>
        <v/>
      </c>
      <c r="J118" s="107" t="str">
        <f>IFERROR(VLOOKUP(D118,DB!A:G,7,0),"")</f>
        <v/>
      </c>
      <c r="K118" s="93"/>
      <c r="L118" s="87" t="str">
        <f>IFERROR(VLOOKUP(D118,DB!A:I,9,0),"")</f>
        <v/>
      </c>
    </row>
    <row r="119" spans="1:12" ht="15" customHeight="1">
      <c r="A119" s="107"/>
      <c r="B119" s="107" t="str">
        <f>IFERROR(VLOOKUP(D119,DB!A:K,11,0),"")</f>
        <v/>
      </c>
      <c r="C119" s="89"/>
      <c r="D119" s="87"/>
      <c r="E119" s="90"/>
      <c r="F119" s="91"/>
      <c r="G119" s="92">
        <f t="shared" ca="1" si="1"/>
        <v>45997.753785532404</v>
      </c>
      <c r="H119" s="91"/>
      <c r="I119" s="107" t="str">
        <f>IFERROR(VLOOKUP(D119,DB!A:F,6,0),"")</f>
        <v/>
      </c>
      <c r="J119" s="107" t="str">
        <f>IFERROR(VLOOKUP(D119,DB!A:G,7,0),"")</f>
        <v/>
      </c>
      <c r="K119" s="93"/>
      <c r="L119" s="87" t="str">
        <f>IFERROR(VLOOKUP(D119,DB!A:I,9,0),"")</f>
        <v/>
      </c>
    </row>
    <row r="120" spans="1:12" ht="15" customHeight="1">
      <c r="A120" s="107"/>
      <c r="B120" s="107" t="str">
        <f>IFERROR(VLOOKUP(D120,DB!A:K,11,0),"")</f>
        <v/>
      </c>
      <c r="C120" s="89"/>
      <c r="D120" s="87"/>
      <c r="E120" s="90"/>
      <c r="F120" s="91"/>
      <c r="G120" s="92">
        <f t="shared" ca="1" si="1"/>
        <v>45997.753785532404</v>
      </c>
      <c r="H120" s="91"/>
      <c r="I120" s="107" t="str">
        <f>IFERROR(VLOOKUP(D120,DB!A:F,6,0),"")</f>
        <v/>
      </c>
      <c r="J120" s="107" t="str">
        <f>IFERROR(VLOOKUP(D120,DB!A:G,7,0),"")</f>
        <v/>
      </c>
      <c r="K120" s="93"/>
      <c r="L120" s="87" t="str">
        <f>IFERROR(VLOOKUP(D120,DB!A:I,9,0),"")</f>
        <v/>
      </c>
    </row>
    <row r="121" spans="1:12" ht="15" customHeight="1">
      <c r="A121" s="107"/>
      <c r="B121" s="107" t="str">
        <f>IFERROR(VLOOKUP(D121,DB!A:K,11,0),"")</f>
        <v/>
      </c>
      <c r="C121" s="89"/>
      <c r="D121" s="87"/>
      <c r="E121" s="90"/>
      <c r="F121" s="91"/>
      <c r="G121" s="92">
        <f t="shared" ca="1" si="1"/>
        <v>45997.753785532404</v>
      </c>
      <c r="H121" s="91"/>
      <c r="I121" s="107" t="str">
        <f>IFERROR(VLOOKUP(D121,DB!A:F,6,0),"")</f>
        <v/>
      </c>
      <c r="J121" s="107" t="str">
        <f>IFERROR(VLOOKUP(D121,DB!A:G,7,0),"")</f>
        <v/>
      </c>
      <c r="K121" s="93"/>
      <c r="L121" s="87" t="str">
        <f>IFERROR(VLOOKUP(D121,DB!A:I,9,0),"")</f>
        <v/>
      </c>
    </row>
    <row r="122" spans="1:12" ht="15" customHeight="1">
      <c r="A122" s="107"/>
      <c r="B122" s="107" t="str">
        <f>IFERROR(VLOOKUP(D122,DB!A:K,11,0),"")</f>
        <v/>
      </c>
      <c r="C122" s="89"/>
      <c r="D122" s="87"/>
      <c r="E122" s="90"/>
      <c r="F122" s="91"/>
      <c r="G122" s="92">
        <f t="shared" ca="1" si="1"/>
        <v>45997.753785532404</v>
      </c>
      <c r="H122" s="91"/>
      <c r="I122" s="107" t="str">
        <f>IFERROR(VLOOKUP(D122,DB!A:F,6,0),"")</f>
        <v/>
      </c>
      <c r="J122" s="107" t="str">
        <f>IFERROR(VLOOKUP(D122,DB!A:G,7,0),"")</f>
        <v/>
      </c>
      <c r="K122" s="93"/>
      <c r="L122" s="87" t="str">
        <f>IFERROR(VLOOKUP(D122,DB!A:I,9,0),"")</f>
        <v/>
      </c>
    </row>
    <row r="123" spans="1:12" ht="15" customHeight="1">
      <c r="A123" s="107"/>
      <c r="B123" s="107" t="str">
        <f>IFERROR(VLOOKUP(D123,DB!A:K,11,0),"")</f>
        <v/>
      </c>
      <c r="C123" s="89"/>
      <c r="D123" s="87"/>
      <c r="E123" s="90"/>
      <c r="F123" s="91"/>
      <c r="G123" s="92">
        <f t="shared" ca="1" si="1"/>
        <v>45997.753785532404</v>
      </c>
      <c r="H123" s="91"/>
      <c r="I123" s="107" t="str">
        <f>IFERROR(VLOOKUP(D123,DB!A:F,6,0),"")</f>
        <v/>
      </c>
      <c r="J123" s="107" t="str">
        <f>IFERROR(VLOOKUP(D123,DB!A:G,7,0),"")</f>
        <v/>
      </c>
      <c r="K123" s="93"/>
      <c r="L123" s="87" t="str">
        <f>IFERROR(VLOOKUP(D123,DB!A:I,9,0),"")</f>
        <v/>
      </c>
    </row>
    <row r="124" spans="1:12" ht="15" customHeight="1">
      <c r="A124" s="107"/>
      <c r="B124" s="107" t="str">
        <f>IFERROR(VLOOKUP(D124,DB!A:K,11,0),"")</f>
        <v/>
      </c>
      <c r="C124" s="89"/>
      <c r="D124" s="87"/>
      <c r="E124" s="90"/>
      <c r="F124" s="91"/>
      <c r="G124" s="92">
        <f t="shared" ca="1" si="1"/>
        <v>45997.753785532404</v>
      </c>
      <c r="H124" s="91"/>
      <c r="I124" s="107" t="str">
        <f>IFERROR(VLOOKUP(D124,DB!A:F,6,0),"")</f>
        <v/>
      </c>
      <c r="J124" s="107" t="str">
        <f>IFERROR(VLOOKUP(D124,DB!A:G,7,0),"")</f>
        <v/>
      </c>
      <c r="K124" s="93"/>
      <c r="L124" s="87" t="str">
        <f>IFERROR(VLOOKUP(D124,DB!A:I,9,0),"")</f>
        <v/>
      </c>
    </row>
    <row r="125" spans="1:12" ht="15" customHeight="1">
      <c r="A125" s="107"/>
      <c r="B125" s="107" t="str">
        <f>IFERROR(VLOOKUP(D125,DB!A:K,11,0),"")</f>
        <v/>
      </c>
      <c r="C125" s="89"/>
      <c r="D125" s="87"/>
      <c r="E125" s="90"/>
      <c r="F125" s="91"/>
      <c r="G125" s="92">
        <f t="shared" ca="1" si="1"/>
        <v>45997.753785532404</v>
      </c>
      <c r="H125" s="91"/>
      <c r="I125" s="107" t="str">
        <f>IFERROR(VLOOKUP(D125,DB!A:F,6,0),"")</f>
        <v/>
      </c>
      <c r="J125" s="107" t="str">
        <f>IFERROR(VLOOKUP(D125,DB!A:G,7,0),"")</f>
        <v/>
      </c>
      <c r="K125" s="93"/>
      <c r="L125" s="87" t="str">
        <f>IFERROR(VLOOKUP(D125,DB!A:I,9,0),"")</f>
        <v/>
      </c>
    </row>
    <row r="126" spans="1:12" ht="15" customHeight="1">
      <c r="A126" s="107"/>
      <c r="B126" s="107" t="str">
        <f>IFERROR(VLOOKUP(D126,DB!A:K,11,0),"")</f>
        <v/>
      </c>
      <c r="C126" s="89"/>
      <c r="D126" s="87"/>
      <c r="E126" s="90"/>
      <c r="F126" s="91"/>
      <c r="G126" s="92">
        <f t="shared" ca="1" si="1"/>
        <v>45997.753785532404</v>
      </c>
      <c r="H126" s="91"/>
      <c r="I126" s="107" t="str">
        <f>IFERROR(VLOOKUP(D126,DB!A:F,6,0),"")</f>
        <v/>
      </c>
      <c r="J126" s="107" t="str">
        <f>IFERROR(VLOOKUP(D126,DB!A:G,7,0),"")</f>
        <v/>
      </c>
      <c r="K126" s="93"/>
      <c r="L126" s="87" t="str">
        <f>IFERROR(VLOOKUP(D126,DB!A:I,9,0),"")</f>
        <v/>
      </c>
    </row>
    <row r="127" spans="1:12" ht="15" customHeight="1">
      <c r="A127" s="107"/>
      <c r="B127" s="107" t="str">
        <f>IFERROR(VLOOKUP(D127,DB!A:K,11,0),"")</f>
        <v/>
      </c>
      <c r="C127" s="89"/>
      <c r="D127" s="87"/>
      <c r="E127" s="90"/>
      <c r="F127" s="91"/>
      <c r="G127" s="92">
        <f t="shared" ref="G127:G172" ca="1" si="2">IFERROR(NOW()-F127,"")</f>
        <v>45997.753785532404</v>
      </c>
      <c r="H127" s="91"/>
      <c r="I127" s="107" t="str">
        <f>IFERROR(VLOOKUP(D127,DB!A:F,6,0),"")</f>
        <v/>
      </c>
      <c r="J127" s="107" t="str">
        <f>IFERROR(VLOOKUP(D127,DB!A:G,7,0),"")</f>
        <v/>
      </c>
      <c r="K127" s="93"/>
      <c r="L127" s="87" t="str">
        <f>IFERROR(VLOOKUP(D127,DB!A:I,9,0),"")</f>
        <v/>
      </c>
    </row>
    <row r="128" spans="1:12" ht="15" customHeight="1">
      <c r="A128" s="107"/>
      <c r="B128" s="107" t="str">
        <f>IFERROR(VLOOKUP(D128,DB!A:K,11,0),"")</f>
        <v/>
      </c>
      <c r="C128" s="89"/>
      <c r="D128" s="87"/>
      <c r="E128" s="90"/>
      <c r="F128" s="91"/>
      <c r="G128" s="92">
        <f t="shared" ca="1" si="2"/>
        <v>45997.753785532404</v>
      </c>
      <c r="H128" s="91"/>
      <c r="I128" s="107" t="str">
        <f>IFERROR(VLOOKUP(D128,DB!A:F,6,0),"")</f>
        <v/>
      </c>
      <c r="J128" s="107" t="str">
        <f>IFERROR(VLOOKUP(D128,DB!A:G,7,0),"")</f>
        <v/>
      </c>
      <c r="K128" s="93"/>
      <c r="L128" s="87" t="str">
        <f>IFERROR(VLOOKUP(D128,DB!A:I,9,0),"")</f>
        <v/>
      </c>
    </row>
    <row r="129" spans="1:12" ht="15" customHeight="1">
      <c r="A129" s="107"/>
      <c r="B129" s="107" t="str">
        <f>IFERROR(VLOOKUP(D129,DB!A:K,11,0),"")</f>
        <v/>
      </c>
      <c r="C129" s="89"/>
      <c r="D129" s="87"/>
      <c r="E129" s="90"/>
      <c r="F129" s="91"/>
      <c r="G129" s="92">
        <f t="shared" ca="1" si="2"/>
        <v>45997.753785532404</v>
      </c>
      <c r="H129" s="91"/>
      <c r="I129" s="107" t="str">
        <f>IFERROR(VLOOKUP(D129,DB!A:F,6,0),"")</f>
        <v/>
      </c>
      <c r="J129" s="107" t="str">
        <f>IFERROR(VLOOKUP(D129,DB!A:G,7,0),"")</f>
        <v/>
      </c>
      <c r="K129" s="93"/>
      <c r="L129" s="87" t="str">
        <f>IFERROR(VLOOKUP(D129,DB!A:I,9,0),"")</f>
        <v/>
      </c>
    </row>
    <row r="130" spans="1:12" ht="15" customHeight="1">
      <c r="A130" s="107"/>
      <c r="B130" s="107" t="str">
        <f>IFERROR(VLOOKUP(D130,DB!A:K,11,0),"")</f>
        <v/>
      </c>
      <c r="C130" s="89"/>
      <c r="D130" s="87"/>
      <c r="E130" s="90"/>
      <c r="F130" s="91"/>
      <c r="G130" s="92">
        <f t="shared" ca="1" si="2"/>
        <v>45997.753785532404</v>
      </c>
      <c r="H130" s="91"/>
      <c r="I130" s="107" t="str">
        <f>IFERROR(VLOOKUP(D130,DB!A:F,6,0),"")</f>
        <v/>
      </c>
      <c r="J130" s="107" t="str">
        <f>IFERROR(VLOOKUP(D130,DB!A:G,7,0),"")</f>
        <v/>
      </c>
      <c r="K130" s="93"/>
      <c r="L130" s="87" t="str">
        <f>IFERROR(VLOOKUP(D130,DB!A:I,9,0),"")</f>
        <v/>
      </c>
    </row>
    <row r="131" spans="1:12" ht="15" customHeight="1">
      <c r="A131" s="107"/>
      <c r="B131" s="107" t="str">
        <f>IFERROR(VLOOKUP(D131,DB!A:K,11,0),"")</f>
        <v/>
      </c>
      <c r="C131" s="89"/>
      <c r="D131" s="87"/>
      <c r="E131" s="90"/>
      <c r="F131" s="91"/>
      <c r="G131" s="92">
        <f t="shared" ca="1" si="2"/>
        <v>45997.753785532404</v>
      </c>
      <c r="H131" s="91"/>
      <c r="I131" s="107" t="str">
        <f>IFERROR(VLOOKUP(D131,DB!A:F,6,0),"")</f>
        <v/>
      </c>
      <c r="J131" s="107" t="str">
        <f>IFERROR(VLOOKUP(D131,DB!A:G,7,0),"")</f>
        <v/>
      </c>
      <c r="K131" s="93"/>
      <c r="L131" s="87" t="str">
        <f>IFERROR(VLOOKUP(D131,DB!A:I,9,0),"")</f>
        <v/>
      </c>
    </row>
    <row r="132" spans="1:12" ht="15" customHeight="1">
      <c r="A132" s="107"/>
      <c r="B132" s="107" t="str">
        <f>IFERROR(VLOOKUP(D132,DB!A:K,11,0),"")</f>
        <v/>
      </c>
      <c r="C132" s="89"/>
      <c r="D132" s="87"/>
      <c r="E132" s="90"/>
      <c r="F132" s="91"/>
      <c r="G132" s="92">
        <f t="shared" ca="1" si="2"/>
        <v>45997.753785532404</v>
      </c>
      <c r="H132" s="91"/>
      <c r="I132" s="107" t="str">
        <f>IFERROR(VLOOKUP(D132,DB!A:F,6,0),"")</f>
        <v/>
      </c>
      <c r="J132" s="107" t="str">
        <f>IFERROR(VLOOKUP(D132,DB!A:G,7,0),"")</f>
        <v/>
      </c>
      <c r="K132" s="93"/>
      <c r="L132" s="87" t="str">
        <f>IFERROR(VLOOKUP(D132,DB!A:I,9,0),"")</f>
        <v/>
      </c>
    </row>
    <row r="133" spans="1:12" ht="15" customHeight="1">
      <c r="A133" s="107"/>
      <c r="B133" s="107" t="str">
        <f>IFERROR(VLOOKUP(D133,DB!A:K,11,0),"")</f>
        <v/>
      </c>
      <c r="C133" s="89"/>
      <c r="D133" s="87"/>
      <c r="E133" s="90"/>
      <c r="F133" s="91"/>
      <c r="G133" s="92">
        <f t="shared" ca="1" si="2"/>
        <v>45997.753785532404</v>
      </c>
      <c r="H133" s="91"/>
      <c r="I133" s="107" t="str">
        <f>IFERROR(VLOOKUP(D133,DB!A:F,6,0),"")</f>
        <v/>
      </c>
      <c r="J133" s="107" t="str">
        <f>IFERROR(VLOOKUP(D133,DB!A:G,7,0),"")</f>
        <v/>
      </c>
      <c r="K133" s="93"/>
      <c r="L133" s="87" t="str">
        <f>IFERROR(VLOOKUP(D133,DB!A:I,9,0),"")</f>
        <v/>
      </c>
    </row>
    <row r="134" spans="1:12" ht="15" customHeight="1">
      <c r="A134" s="107"/>
      <c r="B134" s="107" t="str">
        <f>IFERROR(VLOOKUP(D134,DB!A:K,11,0),"")</f>
        <v/>
      </c>
      <c r="C134" s="89"/>
      <c r="D134" s="87"/>
      <c r="E134" s="90"/>
      <c r="F134" s="91"/>
      <c r="G134" s="92">
        <f t="shared" ca="1" si="2"/>
        <v>45997.753785532404</v>
      </c>
      <c r="H134" s="91"/>
      <c r="I134" s="107" t="str">
        <f>IFERROR(VLOOKUP(D134,DB!A:F,6,0),"")</f>
        <v/>
      </c>
      <c r="J134" s="107" t="str">
        <f>IFERROR(VLOOKUP(D134,DB!A:G,7,0),"")</f>
        <v/>
      </c>
      <c r="K134" s="93"/>
      <c r="L134" s="87" t="str">
        <f>IFERROR(VLOOKUP(D134,DB!A:I,9,0),"")</f>
        <v/>
      </c>
    </row>
    <row r="135" spans="1:12" ht="15" customHeight="1">
      <c r="A135" s="107"/>
      <c r="B135" s="107" t="str">
        <f>IFERROR(VLOOKUP(D135,DB!A:K,11,0),"")</f>
        <v/>
      </c>
      <c r="C135" s="89"/>
      <c r="D135" s="87"/>
      <c r="E135" s="90"/>
      <c r="F135" s="91"/>
      <c r="G135" s="92">
        <f t="shared" ca="1" si="2"/>
        <v>45997.753785532404</v>
      </c>
      <c r="H135" s="91"/>
      <c r="I135" s="107" t="str">
        <f>IFERROR(VLOOKUP(D135,DB!A:F,6,0),"")</f>
        <v/>
      </c>
      <c r="J135" s="107" t="str">
        <f>IFERROR(VLOOKUP(D135,DB!A:G,7,0),"")</f>
        <v/>
      </c>
      <c r="K135" s="93"/>
      <c r="L135" s="87" t="str">
        <f>IFERROR(VLOOKUP(D135,DB!A:I,9,0),"")</f>
        <v/>
      </c>
    </row>
    <row r="136" spans="1:12" ht="15" customHeight="1">
      <c r="A136" s="107"/>
      <c r="B136" s="107" t="str">
        <f>IFERROR(VLOOKUP(D136,DB!A:K,11,0),"")</f>
        <v/>
      </c>
      <c r="C136" s="89"/>
      <c r="D136" s="87"/>
      <c r="E136" s="90"/>
      <c r="F136" s="91"/>
      <c r="G136" s="92">
        <f t="shared" ca="1" si="2"/>
        <v>45997.753785532404</v>
      </c>
      <c r="H136" s="91"/>
      <c r="I136" s="107" t="str">
        <f>IFERROR(VLOOKUP(D136,DB!A:F,6,0),"")</f>
        <v/>
      </c>
      <c r="J136" s="107" t="str">
        <f>IFERROR(VLOOKUP(D136,DB!A:G,7,0),"")</f>
        <v/>
      </c>
      <c r="K136" s="93"/>
      <c r="L136" s="87" t="str">
        <f>IFERROR(VLOOKUP(D136,DB!A:I,9,0),"")</f>
        <v/>
      </c>
    </row>
    <row r="137" spans="1:12" ht="15" customHeight="1">
      <c r="A137" s="107"/>
      <c r="B137" s="107" t="str">
        <f>IFERROR(VLOOKUP(D137,DB!A:K,11,0),"")</f>
        <v/>
      </c>
      <c r="C137" s="89"/>
      <c r="D137" s="87"/>
      <c r="E137" s="90"/>
      <c r="F137" s="91"/>
      <c r="G137" s="92">
        <f t="shared" ca="1" si="2"/>
        <v>45997.753785532404</v>
      </c>
      <c r="H137" s="91"/>
      <c r="I137" s="107" t="str">
        <f>IFERROR(VLOOKUP(D137,DB!A:F,6,0),"")</f>
        <v/>
      </c>
      <c r="J137" s="107" t="str">
        <f>IFERROR(VLOOKUP(D137,DB!A:G,7,0),"")</f>
        <v/>
      </c>
      <c r="K137" s="93"/>
      <c r="L137" s="87" t="str">
        <f>IFERROR(VLOOKUP(D137,DB!A:I,9,0),"")</f>
        <v/>
      </c>
    </row>
    <row r="138" spans="1:12" ht="15" customHeight="1">
      <c r="A138" s="107"/>
      <c r="B138" s="107" t="str">
        <f>IFERROR(VLOOKUP(D138,DB!A:K,11,0),"")</f>
        <v/>
      </c>
      <c r="C138" s="89"/>
      <c r="D138" s="87"/>
      <c r="E138" s="90"/>
      <c r="F138" s="91"/>
      <c r="G138" s="92">
        <f t="shared" ca="1" si="2"/>
        <v>45997.753785532404</v>
      </c>
      <c r="H138" s="91"/>
      <c r="I138" s="107" t="str">
        <f>IFERROR(VLOOKUP(D138,DB!A:F,6,0),"")</f>
        <v/>
      </c>
      <c r="J138" s="107" t="str">
        <f>IFERROR(VLOOKUP(D138,DB!A:G,7,0),"")</f>
        <v/>
      </c>
      <c r="K138" s="93"/>
      <c r="L138" s="87" t="str">
        <f>IFERROR(VLOOKUP(D138,DB!A:I,9,0),"")</f>
        <v/>
      </c>
    </row>
    <row r="139" spans="1:12" ht="15" customHeight="1">
      <c r="A139" s="107"/>
      <c r="B139" s="107" t="str">
        <f>IFERROR(VLOOKUP(D139,DB!A:K,11,0),"")</f>
        <v/>
      </c>
      <c r="C139" s="89"/>
      <c r="D139" s="87"/>
      <c r="E139" s="90"/>
      <c r="F139" s="91"/>
      <c r="G139" s="92">
        <f t="shared" ca="1" si="2"/>
        <v>45997.753785532404</v>
      </c>
      <c r="H139" s="91"/>
      <c r="I139" s="107" t="str">
        <f>IFERROR(VLOOKUP(D139,DB!A:F,6,0),"")</f>
        <v/>
      </c>
      <c r="J139" s="107" t="str">
        <f>IFERROR(VLOOKUP(D139,DB!A:G,7,0),"")</f>
        <v/>
      </c>
      <c r="K139" s="93"/>
      <c r="L139" s="87" t="str">
        <f>IFERROR(VLOOKUP(D139,DB!A:I,9,0),"")</f>
        <v/>
      </c>
    </row>
    <row r="140" spans="1:12" ht="15" customHeight="1">
      <c r="A140" s="107"/>
      <c r="B140" s="107" t="str">
        <f>IFERROR(VLOOKUP(D140,DB!A:K,11,0),"")</f>
        <v/>
      </c>
      <c r="C140" s="89"/>
      <c r="D140" s="87"/>
      <c r="E140" s="90"/>
      <c r="F140" s="91"/>
      <c r="G140" s="92">
        <f t="shared" ca="1" si="2"/>
        <v>45997.753785532404</v>
      </c>
      <c r="H140" s="91"/>
      <c r="I140" s="107" t="str">
        <f>IFERROR(VLOOKUP(D140,DB!A:F,6,0),"")</f>
        <v/>
      </c>
      <c r="J140" s="107" t="str">
        <f>IFERROR(VLOOKUP(D140,DB!A:G,7,0),"")</f>
        <v/>
      </c>
      <c r="K140" s="93"/>
      <c r="L140" s="87" t="str">
        <f>IFERROR(VLOOKUP(D140,DB!A:I,9,0),"")</f>
        <v/>
      </c>
    </row>
    <row r="141" spans="1:12" ht="15" customHeight="1">
      <c r="A141" s="107"/>
      <c r="B141" s="107" t="str">
        <f>IFERROR(VLOOKUP(D141,DB!A:K,11,0),"")</f>
        <v/>
      </c>
      <c r="C141" s="89"/>
      <c r="D141" s="87"/>
      <c r="E141" s="90"/>
      <c r="F141" s="91"/>
      <c r="G141" s="92">
        <f t="shared" ca="1" si="2"/>
        <v>45997.753785532404</v>
      </c>
      <c r="H141" s="91"/>
      <c r="I141" s="107" t="str">
        <f>IFERROR(VLOOKUP(D141,DB!A:F,6,0),"")</f>
        <v/>
      </c>
      <c r="J141" s="107" t="str">
        <f>IFERROR(VLOOKUP(D141,DB!A:G,7,0),"")</f>
        <v/>
      </c>
      <c r="K141" s="93"/>
      <c r="L141" s="87" t="str">
        <f>IFERROR(VLOOKUP(D141,DB!A:I,9,0),"")</f>
        <v/>
      </c>
    </row>
    <row r="142" spans="1:12" ht="15" customHeight="1">
      <c r="A142" s="107"/>
      <c r="B142" s="107" t="str">
        <f>IFERROR(VLOOKUP(D142,DB!A:K,11,0),"")</f>
        <v/>
      </c>
      <c r="C142" s="89"/>
      <c r="D142" s="87"/>
      <c r="E142" s="90"/>
      <c r="F142" s="91"/>
      <c r="G142" s="92">
        <f t="shared" ca="1" si="2"/>
        <v>45997.753785532404</v>
      </c>
      <c r="H142" s="91"/>
      <c r="I142" s="107" t="str">
        <f>IFERROR(VLOOKUP(D142,DB!A:F,6,0),"")</f>
        <v/>
      </c>
      <c r="J142" s="107" t="str">
        <f>IFERROR(VLOOKUP(D142,DB!A:G,7,0),"")</f>
        <v/>
      </c>
      <c r="K142" s="93"/>
      <c r="L142" s="87" t="str">
        <f>IFERROR(VLOOKUP(D142,DB!A:I,9,0),"")</f>
        <v/>
      </c>
    </row>
    <row r="143" spans="1:12" ht="15" customHeight="1">
      <c r="A143" s="107"/>
      <c r="B143" s="107" t="str">
        <f>IFERROR(VLOOKUP(D143,DB!A:K,11,0),"")</f>
        <v/>
      </c>
      <c r="C143" s="89"/>
      <c r="D143" s="87"/>
      <c r="E143" s="90"/>
      <c r="F143" s="91"/>
      <c r="G143" s="92">
        <f t="shared" ca="1" si="2"/>
        <v>45997.753785532404</v>
      </c>
      <c r="H143" s="91"/>
      <c r="I143" s="107" t="str">
        <f>IFERROR(VLOOKUP(D143,DB!A:F,6,0),"")</f>
        <v/>
      </c>
      <c r="J143" s="107" t="str">
        <f>IFERROR(VLOOKUP(D143,DB!A:G,7,0),"")</f>
        <v/>
      </c>
      <c r="K143" s="93"/>
      <c r="L143" s="87" t="str">
        <f>IFERROR(VLOOKUP(D143,DB!A:I,9,0),"")</f>
        <v/>
      </c>
    </row>
    <row r="144" spans="1:12" ht="15" customHeight="1">
      <c r="A144" s="107"/>
      <c r="B144" s="107" t="str">
        <f>IFERROR(VLOOKUP(D144,DB!A:K,11,0),"")</f>
        <v/>
      </c>
      <c r="C144" s="89"/>
      <c r="D144" s="87"/>
      <c r="E144" s="90"/>
      <c r="F144" s="91"/>
      <c r="G144" s="92">
        <f t="shared" ca="1" si="2"/>
        <v>45997.753785532404</v>
      </c>
      <c r="H144" s="91"/>
      <c r="I144" s="107" t="str">
        <f>IFERROR(VLOOKUP(D144,DB!A:F,6,0),"")</f>
        <v/>
      </c>
      <c r="J144" s="107" t="str">
        <f>IFERROR(VLOOKUP(D144,DB!A:G,7,0),"")</f>
        <v/>
      </c>
      <c r="K144" s="93"/>
      <c r="L144" s="87" t="str">
        <f>IFERROR(VLOOKUP(D144,DB!A:I,9,0),"")</f>
        <v/>
      </c>
    </row>
    <row r="145" spans="1:12" ht="15" customHeight="1">
      <c r="A145" s="107"/>
      <c r="B145" s="107" t="str">
        <f>IFERROR(VLOOKUP(D145,DB!A:K,11,0),"")</f>
        <v/>
      </c>
      <c r="C145" s="89"/>
      <c r="D145" s="87"/>
      <c r="E145" s="90"/>
      <c r="F145" s="91"/>
      <c r="G145" s="92">
        <f t="shared" ca="1" si="2"/>
        <v>45997.753785532404</v>
      </c>
      <c r="H145" s="91"/>
      <c r="I145" s="107" t="str">
        <f>IFERROR(VLOOKUP(D145,DB!A:F,6,0),"")</f>
        <v/>
      </c>
      <c r="J145" s="107" t="str">
        <f>IFERROR(VLOOKUP(D145,DB!A:G,7,0),"")</f>
        <v/>
      </c>
      <c r="K145" s="93"/>
      <c r="L145" s="87" t="str">
        <f>IFERROR(VLOOKUP(D145,DB!A:I,9,0),"")</f>
        <v/>
      </c>
    </row>
    <row r="146" spans="1:12" ht="15" customHeight="1">
      <c r="A146" s="107"/>
      <c r="B146" s="107" t="str">
        <f>IFERROR(VLOOKUP(D146,DB!A:K,11,0),"")</f>
        <v/>
      </c>
      <c r="C146" s="89"/>
      <c r="D146" s="87"/>
      <c r="E146" s="90"/>
      <c r="F146" s="91"/>
      <c r="G146" s="92">
        <f t="shared" ca="1" si="2"/>
        <v>45997.753785532404</v>
      </c>
      <c r="H146" s="91"/>
      <c r="I146" s="107" t="str">
        <f>IFERROR(VLOOKUP(D146,DB!A:F,6,0),"")</f>
        <v/>
      </c>
      <c r="J146" s="107" t="str">
        <f>IFERROR(VLOOKUP(D146,DB!A:G,7,0),"")</f>
        <v/>
      </c>
      <c r="K146" s="93"/>
      <c r="L146" s="87" t="str">
        <f>IFERROR(VLOOKUP(D146,DB!A:I,9,0),"")</f>
        <v/>
      </c>
    </row>
    <row r="147" spans="1:12" ht="15" customHeight="1">
      <c r="A147" s="107"/>
      <c r="B147" s="107" t="str">
        <f>IFERROR(VLOOKUP(D147,DB!A:K,11,0),"")</f>
        <v/>
      </c>
      <c r="C147" s="89"/>
      <c r="D147" s="87"/>
      <c r="E147" s="90"/>
      <c r="F147" s="91"/>
      <c r="G147" s="92">
        <f t="shared" ca="1" si="2"/>
        <v>45997.753785532404</v>
      </c>
      <c r="H147" s="91"/>
      <c r="I147" s="107" t="str">
        <f>IFERROR(VLOOKUP(D147,DB!A:F,6,0),"")</f>
        <v/>
      </c>
      <c r="J147" s="107" t="str">
        <f>IFERROR(VLOOKUP(D147,DB!A:G,7,0),"")</f>
        <v/>
      </c>
      <c r="K147" s="93"/>
      <c r="L147" s="87" t="str">
        <f>IFERROR(VLOOKUP(D147,DB!A:I,9,0),"")</f>
        <v/>
      </c>
    </row>
    <row r="148" spans="1:12" ht="15" customHeight="1">
      <c r="A148" s="107"/>
      <c r="B148" s="107" t="str">
        <f>IFERROR(VLOOKUP(D148,DB!A:K,11,0),"")</f>
        <v/>
      </c>
      <c r="C148" s="89"/>
      <c r="D148" s="87"/>
      <c r="E148" s="90"/>
      <c r="F148" s="91"/>
      <c r="G148" s="92">
        <f t="shared" ca="1" si="2"/>
        <v>45997.753785532404</v>
      </c>
      <c r="H148" s="91"/>
      <c r="I148" s="107" t="str">
        <f>IFERROR(VLOOKUP(D148,DB!A:F,6,0),"")</f>
        <v/>
      </c>
      <c r="J148" s="107" t="str">
        <f>IFERROR(VLOOKUP(D148,DB!A:G,7,0),"")</f>
        <v/>
      </c>
      <c r="K148" s="93"/>
      <c r="L148" s="87" t="str">
        <f>IFERROR(VLOOKUP(D148,DB!A:I,9,0),"")</f>
        <v/>
      </c>
    </row>
    <row r="149" spans="1:12" ht="15" customHeight="1">
      <c r="A149" s="107"/>
      <c r="B149" s="107" t="str">
        <f>IFERROR(VLOOKUP(D149,DB!A:K,11,0),"")</f>
        <v/>
      </c>
      <c r="C149" s="89"/>
      <c r="D149" s="87"/>
      <c r="E149" s="90"/>
      <c r="F149" s="91"/>
      <c r="G149" s="92">
        <f t="shared" ca="1" si="2"/>
        <v>45997.753785532404</v>
      </c>
      <c r="H149" s="91"/>
      <c r="I149" s="107" t="str">
        <f>IFERROR(VLOOKUP(D149,DB!A:F,6,0),"")</f>
        <v/>
      </c>
      <c r="J149" s="107" t="str">
        <f>IFERROR(VLOOKUP(D149,DB!A:G,7,0),"")</f>
        <v/>
      </c>
      <c r="K149" s="93"/>
      <c r="L149" s="87" t="str">
        <f>IFERROR(VLOOKUP(D149,DB!A:I,9,0),"")</f>
        <v/>
      </c>
    </row>
    <row r="150" spans="1:12" ht="15" customHeight="1">
      <c r="A150" s="107"/>
      <c r="B150" s="107" t="str">
        <f>IFERROR(VLOOKUP(D150,DB!A:K,11,0),"")</f>
        <v/>
      </c>
      <c r="C150" s="89"/>
      <c r="D150" s="87"/>
      <c r="E150" s="90"/>
      <c r="F150" s="91"/>
      <c r="G150" s="92">
        <f t="shared" ca="1" si="2"/>
        <v>45997.753785532404</v>
      </c>
      <c r="H150" s="91"/>
      <c r="I150" s="107" t="str">
        <f>IFERROR(VLOOKUP(D150,DB!A:F,6,0),"")</f>
        <v/>
      </c>
      <c r="J150" s="107" t="str">
        <f>IFERROR(VLOOKUP(D150,DB!A:G,7,0),"")</f>
        <v/>
      </c>
      <c r="K150" s="93"/>
      <c r="L150" s="87" t="str">
        <f>IFERROR(VLOOKUP(D150,DB!A:I,9,0),"")</f>
        <v/>
      </c>
    </row>
    <row r="151" spans="1:12" ht="15" customHeight="1">
      <c r="A151" s="107"/>
      <c r="B151" s="107" t="str">
        <f>IFERROR(VLOOKUP(D151,DB!A:K,11,0),"")</f>
        <v/>
      </c>
      <c r="C151" s="89"/>
      <c r="D151" s="87"/>
      <c r="E151" s="90"/>
      <c r="F151" s="91"/>
      <c r="G151" s="92">
        <f t="shared" ca="1" si="2"/>
        <v>45997.753785532404</v>
      </c>
      <c r="H151" s="91"/>
      <c r="I151" s="107" t="str">
        <f>IFERROR(VLOOKUP(D151,DB!A:F,6,0),"")</f>
        <v/>
      </c>
      <c r="J151" s="107" t="str">
        <f>IFERROR(VLOOKUP(D151,DB!A:G,7,0),"")</f>
        <v/>
      </c>
      <c r="K151" s="93"/>
      <c r="L151" s="87" t="str">
        <f>IFERROR(VLOOKUP(D151,DB!A:I,9,0),"")</f>
        <v/>
      </c>
    </row>
    <row r="152" spans="1:12" ht="15" customHeight="1">
      <c r="A152" s="107"/>
      <c r="B152" s="107" t="str">
        <f>IFERROR(VLOOKUP(D152,DB!A:K,11,0),"")</f>
        <v/>
      </c>
      <c r="C152" s="89"/>
      <c r="D152" s="87"/>
      <c r="E152" s="90"/>
      <c r="F152" s="91"/>
      <c r="G152" s="92">
        <f t="shared" ca="1" si="2"/>
        <v>45997.753785532404</v>
      </c>
      <c r="H152" s="91"/>
      <c r="I152" s="107" t="str">
        <f>IFERROR(VLOOKUP(D152,DB!A:F,6,0),"")</f>
        <v/>
      </c>
      <c r="J152" s="107" t="str">
        <f>IFERROR(VLOOKUP(D152,DB!A:G,7,0),"")</f>
        <v/>
      </c>
      <c r="K152" s="93"/>
      <c r="L152" s="87" t="str">
        <f>IFERROR(VLOOKUP(D152,DB!A:I,9,0),"")</f>
        <v/>
      </c>
    </row>
    <row r="153" spans="1:12" ht="15" customHeight="1">
      <c r="A153" s="107"/>
      <c r="B153" s="107" t="str">
        <f>IFERROR(VLOOKUP(D153,DB!A:K,11,0),"")</f>
        <v/>
      </c>
      <c r="C153" s="89"/>
      <c r="D153" s="87"/>
      <c r="E153" s="90"/>
      <c r="F153" s="91"/>
      <c r="G153" s="92">
        <f t="shared" ca="1" si="2"/>
        <v>45997.753785532404</v>
      </c>
      <c r="H153" s="91"/>
      <c r="I153" s="107" t="str">
        <f>IFERROR(VLOOKUP(D153,DB!A:F,6,0),"")</f>
        <v/>
      </c>
      <c r="J153" s="107" t="str">
        <f>IFERROR(VLOOKUP(D153,DB!A:G,7,0),"")</f>
        <v/>
      </c>
      <c r="K153" s="93"/>
      <c r="L153" s="87" t="str">
        <f>IFERROR(VLOOKUP(D153,DB!A:I,9,0),"")</f>
        <v/>
      </c>
    </row>
    <row r="154" spans="1:12" ht="15" customHeight="1">
      <c r="A154" s="107"/>
      <c r="B154" s="107" t="str">
        <f>IFERROR(VLOOKUP(D154,DB!A:K,11,0),"")</f>
        <v/>
      </c>
      <c r="C154" s="89"/>
      <c r="D154" s="87"/>
      <c r="E154" s="90"/>
      <c r="F154" s="91"/>
      <c r="G154" s="92">
        <f t="shared" ca="1" si="2"/>
        <v>45997.753785532404</v>
      </c>
      <c r="H154" s="91"/>
      <c r="I154" s="107" t="str">
        <f>IFERROR(VLOOKUP(D154,DB!A:F,6,0),"")</f>
        <v/>
      </c>
      <c r="J154" s="107" t="str">
        <f>IFERROR(VLOOKUP(D154,DB!A:G,7,0),"")</f>
        <v/>
      </c>
      <c r="K154" s="93"/>
      <c r="L154" s="87" t="str">
        <f>IFERROR(VLOOKUP(D154,DB!A:I,9,0),"")</f>
        <v/>
      </c>
    </row>
    <row r="155" spans="1:12" ht="15" customHeight="1">
      <c r="A155" s="107"/>
      <c r="B155" s="107" t="str">
        <f>IFERROR(VLOOKUP(D155,DB!A:K,11,0),"")</f>
        <v/>
      </c>
      <c r="C155" s="89"/>
      <c r="D155" s="87"/>
      <c r="E155" s="90"/>
      <c r="F155" s="91"/>
      <c r="G155" s="92">
        <f t="shared" ca="1" si="2"/>
        <v>45997.753785532404</v>
      </c>
      <c r="H155" s="91"/>
      <c r="I155" s="107" t="str">
        <f>IFERROR(VLOOKUP(D155,DB!A:F,6,0),"")</f>
        <v/>
      </c>
      <c r="J155" s="107" t="str">
        <f>IFERROR(VLOOKUP(D155,DB!A:G,7,0),"")</f>
        <v/>
      </c>
      <c r="K155" s="93"/>
      <c r="L155" s="87" t="str">
        <f>IFERROR(VLOOKUP(D155,DB!A:I,9,0),"")</f>
        <v/>
      </c>
    </row>
    <row r="156" spans="1:12" ht="15" customHeight="1">
      <c r="A156" s="107"/>
      <c r="B156" s="107" t="str">
        <f>IFERROR(VLOOKUP(D156,DB!A:K,11,0),"")</f>
        <v/>
      </c>
      <c r="C156" s="89"/>
      <c r="D156" s="87"/>
      <c r="E156" s="90"/>
      <c r="F156" s="91"/>
      <c r="G156" s="92">
        <f t="shared" ca="1" si="2"/>
        <v>45997.753785532404</v>
      </c>
      <c r="H156" s="91"/>
      <c r="I156" s="107" t="str">
        <f>IFERROR(VLOOKUP(D156,DB!A:F,6,0),"")</f>
        <v/>
      </c>
      <c r="J156" s="107" t="str">
        <f>IFERROR(VLOOKUP(D156,DB!A:G,7,0),"")</f>
        <v/>
      </c>
      <c r="K156" s="93"/>
      <c r="L156" s="87" t="str">
        <f>IFERROR(VLOOKUP(D156,DB!A:I,9,0),"")</f>
        <v/>
      </c>
    </row>
    <row r="157" spans="1:12" ht="15" customHeight="1">
      <c r="A157" s="107"/>
      <c r="B157" s="107" t="str">
        <f>IFERROR(VLOOKUP(D157,DB!A:K,11,0),"")</f>
        <v/>
      </c>
      <c r="C157" s="89"/>
      <c r="D157" s="87"/>
      <c r="E157" s="90"/>
      <c r="F157" s="91"/>
      <c r="G157" s="92">
        <f t="shared" ca="1" si="2"/>
        <v>45997.753785532404</v>
      </c>
      <c r="H157" s="91"/>
      <c r="I157" s="107" t="str">
        <f>IFERROR(VLOOKUP(D157,DB!A:F,6,0),"")</f>
        <v/>
      </c>
      <c r="J157" s="107" t="str">
        <f>IFERROR(VLOOKUP(D157,DB!A:G,7,0),"")</f>
        <v/>
      </c>
      <c r="K157" s="93"/>
      <c r="L157" s="87" t="str">
        <f>IFERROR(VLOOKUP(D157,DB!A:I,9,0),"")</f>
        <v/>
      </c>
    </row>
    <row r="158" spans="1:12" ht="15" customHeight="1">
      <c r="A158" s="107"/>
      <c r="B158" s="107" t="str">
        <f>IFERROR(VLOOKUP(D158,DB!A:K,11,0),"")</f>
        <v/>
      </c>
      <c r="C158" s="89"/>
      <c r="D158" s="87"/>
      <c r="E158" s="90"/>
      <c r="F158" s="91"/>
      <c r="G158" s="92">
        <f t="shared" ca="1" si="2"/>
        <v>45997.753785532404</v>
      </c>
      <c r="H158" s="91"/>
      <c r="I158" s="107" t="str">
        <f>IFERROR(VLOOKUP(D158,DB!A:F,6,0),"")</f>
        <v/>
      </c>
      <c r="J158" s="107" t="str">
        <f>IFERROR(VLOOKUP(D158,DB!A:G,7,0),"")</f>
        <v/>
      </c>
      <c r="K158" s="93"/>
      <c r="L158" s="87" t="str">
        <f>IFERROR(VLOOKUP(D158,DB!A:I,9,0),"")</f>
        <v/>
      </c>
    </row>
    <row r="159" spans="1:12" ht="15" customHeight="1">
      <c r="A159" s="107"/>
      <c r="B159" s="107" t="str">
        <f>IFERROR(VLOOKUP(D159,DB!A:K,11,0),"")</f>
        <v/>
      </c>
      <c r="C159" s="89"/>
      <c r="D159" s="87"/>
      <c r="E159" s="90"/>
      <c r="F159" s="91"/>
      <c r="G159" s="92">
        <f t="shared" ca="1" si="2"/>
        <v>45997.753785532404</v>
      </c>
      <c r="H159" s="91"/>
      <c r="I159" s="107" t="str">
        <f>IFERROR(VLOOKUP(D159,DB!A:F,6,0),"")</f>
        <v/>
      </c>
      <c r="J159" s="107" t="str">
        <f>IFERROR(VLOOKUP(D159,DB!A:G,7,0),"")</f>
        <v/>
      </c>
      <c r="K159" s="93"/>
      <c r="L159" s="87" t="str">
        <f>IFERROR(VLOOKUP(D159,DB!A:I,9,0),"")</f>
        <v/>
      </c>
    </row>
    <row r="160" spans="1:12" ht="15" customHeight="1">
      <c r="A160" s="107"/>
      <c r="B160" s="107" t="str">
        <f>IFERROR(VLOOKUP(D160,DB!A:K,11,0),"")</f>
        <v/>
      </c>
      <c r="C160" s="89"/>
      <c r="D160" s="87"/>
      <c r="E160" s="90"/>
      <c r="F160" s="91"/>
      <c r="G160" s="92">
        <f t="shared" ca="1" si="2"/>
        <v>45997.753785532404</v>
      </c>
      <c r="H160" s="91"/>
      <c r="I160" s="107" t="str">
        <f>IFERROR(VLOOKUP(D160,DB!A:F,6,0),"")</f>
        <v/>
      </c>
      <c r="J160" s="107" t="str">
        <f>IFERROR(VLOOKUP(D160,DB!A:G,7,0),"")</f>
        <v/>
      </c>
      <c r="K160" s="93"/>
      <c r="L160" s="87" t="str">
        <f>IFERROR(VLOOKUP(D160,DB!A:I,9,0),"")</f>
        <v/>
      </c>
    </row>
    <row r="161" spans="1:12" ht="15" customHeight="1">
      <c r="A161" s="107"/>
      <c r="B161" s="107" t="str">
        <f>IFERROR(VLOOKUP(D161,DB!A:K,11,0),"")</f>
        <v/>
      </c>
      <c r="C161" s="89"/>
      <c r="D161" s="87"/>
      <c r="E161" s="90"/>
      <c r="F161" s="91"/>
      <c r="G161" s="92">
        <f t="shared" ca="1" si="2"/>
        <v>45997.753785532404</v>
      </c>
      <c r="H161" s="91"/>
      <c r="I161" s="107" t="str">
        <f>IFERROR(VLOOKUP(D161,DB!A:F,6,0),"")</f>
        <v/>
      </c>
      <c r="J161" s="107" t="str">
        <f>IFERROR(VLOOKUP(D161,DB!A:G,7,0),"")</f>
        <v/>
      </c>
      <c r="K161" s="93"/>
      <c r="L161" s="87" t="str">
        <f>IFERROR(VLOOKUP(D161,DB!A:I,9,0),"")</f>
        <v/>
      </c>
    </row>
    <row r="162" spans="1:12" ht="15" customHeight="1">
      <c r="A162" s="107"/>
      <c r="B162" s="107" t="str">
        <f>IFERROR(VLOOKUP(D162,DB!A:K,11,0),"")</f>
        <v/>
      </c>
      <c r="C162" s="89"/>
      <c r="D162" s="87"/>
      <c r="E162" s="90"/>
      <c r="F162" s="91"/>
      <c r="G162" s="92">
        <f t="shared" ca="1" si="2"/>
        <v>45997.753785532404</v>
      </c>
      <c r="H162" s="91"/>
      <c r="I162" s="107" t="str">
        <f>IFERROR(VLOOKUP(D162,DB!A:F,6,0),"")</f>
        <v/>
      </c>
      <c r="J162" s="107" t="str">
        <f>IFERROR(VLOOKUP(D162,DB!A:G,7,0),"")</f>
        <v/>
      </c>
      <c r="K162" s="93"/>
      <c r="L162" s="87" t="str">
        <f>IFERROR(VLOOKUP(D162,DB!A:I,9,0),"")</f>
        <v/>
      </c>
    </row>
    <row r="163" spans="1:12" ht="15" customHeight="1">
      <c r="A163" s="107"/>
      <c r="B163" s="107" t="str">
        <f>IFERROR(VLOOKUP(D163,DB!A:K,11,0),"")</f>
        <v/>
      </c>
      <c r="C163" s="89"/>
      <c r="D163" s="87"/>
      <c r="E163" s="90"/>
      <c r="F163" s="91"/>
      <c r="G163" s="92">
        <f t="shared" ca="1" si="2"/>
        <v>45997.753785532404</v>
      </c>
      <c r="H163" s="91"/>
      <c r="I163" s="107" t="str">
        <f>IFERROR(VLOOKUP(D163,DB!A:F,6,0),"")</f>
        <v/>
      </c>
      <c r="J163" s="107" t="str">
        <f>IFERROR(VLOOKUP(D163,DB!A:G,7,0),"")</f>
        <v/>
      </c>
      <c r="K163" s="93"/>
      <c r="L163" s="87" t="str">
        <f>IFERROR(VLOOKUP(D163,DB!A:I,9,0),"")</f>
        <v/>
      </c>
    </row>
    <row r="164" spans="1:12" ht="15" customHeight="1">
      <c r="A164" s="107"/>
      <c r="B164" s="107" t="str">
        <f>IFERROR(VLOOKUP(D164,DB!A:K,11,0),"")</f>
        <v/>
      </c>
      <c r="C164" s="89"/>
      <c r="D164" s="87"/>
      <c r="E164" s="90"/>
      <c r="F164" s="91"/>
      <c r="G164" s="92">
        <f t="shared" ca="1" si="2"/>
        <v>45997.753785532404</v>
      </c>
      <c r="H164" s="91"/>
      <c r="I164" s="107" t="str">
        <f>IFERROR(VLOOKUP(D164,DB!A:F,6,0),"")</f>
        <v/>
      </c>
      <c r="J164" s="107" t="str">
        <f>IFERROR(VLOOKUP(D164,DB!A:G,7,0),"")</f>
        <v/>
      </c>
      <c r="K164" s="93"/>
      <c r="L164" s="87" t="str">
        <f>IFERROR(VLOOKUP(D164,DB!A:I,9,0),"")</f>
        <v/>
      </c>
    </row>
    <row r="165" spans="1:12" ht="15" customHeight="1">
      <c r="A165" s="107"/>
      <c r="B165" s="107" t="str">
        <f>IFERROR(VLOOKUP(D165,DB!A:K,11,0),"")</f>
        <v/>
      </c>
      <c r="C165" s="89"/>
      <c r="D165" s="87"/>
      <c r="E165" s="90"/>
      <c r="F165" s="91"/>
      <c r="G165" s="92">
        <f t="shared" ca="1" si="2"/>
        <v>45997.753785532404</v>
      </c>
      <c r="H165" s="91"/>
      <c r="I165" s="107" t="str">
        <f>IFERROR(VLOOKUP(D165,DB!A:F,6,0),"")</f>
        <v/>
      </c>
      <c r="J165" s="107" t="str">
        <f>IFERROR(VLOOKUP(D165,DB!A:G,7,0),"")</f>
        <v/>
      </c>
      <c r="K165" s="93"/>
      <c r="L165" s="87" t="str">
        <f>IFERROR(VLOOKUP(D165,DB!A:I,9,0),"")</f>
        <v/>
      </c>
    </row>
    <row r="166" spans="1:12" ht="15" customHeight="1">
      <c r="A166" s="107"/>
      <c r="B166" s="107" t="str">
        <f>IFERROR(VLOOKUP(D166,DB!A:K,11,0),"")</f>
        <v/>
      </c>
      <c r="C166" s="89"/>
      <c r="D166" s="87"/>
      <c r="E166" s="90"/>
      <c r="F166" s="91"/>
      <c r="G166" s="92">
        <f t="shared" ca="1" si="2"/>
        <v>45997.753785532404</v>
      </c>
      <c r="H166" s="91"/>
      <c r="I166" s="107" t="str">
        <f>IFERROR(VLOOKUP(D166,DB!A:F,6,0),"")</f>
        <v/>
      </c>
      <c r="J166" s="107" t="str">
        <f>IFERROR(VLOOKUP(D166,DB!A:G,7,0),"")</f>
        <v/>
      </c>
      <c r="K166" s="93"/>
      <c r="L166" s="87" t="str">
        <f>IFERROR(VLOOKUP(D166,DB!A:I,9,0),"")</f>
        <v/>
      </c>
    </row>
    <row r="167" spans="1:12" ht="15" customHeight="1">
      <c r="A167" s="107"/>
      <c r="B167" s="107" t="str">
        <f>IFERROR(VLOOKUP(D167,DB!A:K,11,0),"")</f>
        <v/>
      </c>
      <c r="C167" s="89"/>
      <c r="D167" s="87"/>
      <c r="E167" s="90"/>
      <c r="F167" s="91"/>
      <c r="G167" s="92">
        <f t="shared" ca="1" si="2"/>
        <v>45997.753785532404</v>
      </c>
      <c r="H167" s="91"/>
      <c r="I167" s="107" t="str">
        <f>IFERROR(VLOOKUP(D167,DB!A:F,6,0),"")</f>
        <v/>
      </c>
      <c r="J167" s="107" t="str">
        <f>IFERROR(VLOOKUP(D167,DB!A:G,7,0),"")</f>
        <v/>
      </c>
      <c r="K167" s="93"/>
      <c r="L167" s="87" t="str">
        <f>IFERROR(VLOOKUP(D167,DB!A:I,9,0),"")</f>
        <v/>
      </c>
    </row>
    <row r="168" spans="1:12" ht="15" customHeight="1">
      <c r="A168" s="107"/>
      <c r="B168" s="107" t="str">
        <f>IFERROR(VLOOKUP(D168,DB!A:K,11,0),"")</f>
        <v/>
      </c>
      <c r="C168" s="89"/>
      <c r="D168" s="87"/>
      <c r="E168" s="90"/>
      <c r="F168" s="91"/>
      <c r="G168" s="92">
        <f t="shared" ca="1" si="2"/>
        <v>45997.753785532404</v>
      </c>
      <c r="H168" s="91"/>
      <c r="I168" s="107" t="str">
        <f>IFERROR(VLOOKUP(D168,DB!A:F,6,0),"")</f>
        <v/>
      </c>
      <c r="J168" s="107" t="str">
        <f>IFERROR(VLOOKUP(D168,DB!A:G,7,0),"")</f>
        <v/>
      </c>
      <c r="K168" s="93"/>
      <c r="L168" s="87" t="str">
        <f>IFERROR(VLOOKUP(D168,DB!A:I,9,0),"")</f>
        <v/>
      </c>
    </row>
    <row r="169" spans="1:12" ht="15" customHeight="1">
      <c r="A169" s="107"/>
      <c r="B169" s="107" t="str">
        <f>IFERROR(VLOOKUP(D169,DB!A:K,11,0),"")</f>
        <v/>
      </c>
      <c r="C169" s="89"/>
      <c r="D169" s="87"/>
      <c r="E169" s="90"/>
      <c r="F169" s="91"/>
      <c r="G169" s="92">
        <f t="shared" ca="1" si="2"/>
        <v>45997.753785532404</v>
      </c>
      <c r="H169" s="91"/>
      <c r="I169" s="107" t="str">
        <f>IFERROR(VLOOKUP(D169,DB!A:F,6,0),"")</f>
        <v/>
      </c>
      <c r="J169" s="107" t="str">
        <f>IFERROR(VLOOKUP(D169,DB!A:G,7,0),"")</f>
        <v/>
      </c>
      <c r="K169" s="93"/>
      <c r="L169" s="87" t="str">
        <f>IFERROR(VLOOKUP(D169,DB!A:I,9,0),"")</f>
        <v/>
      </c>
    </row>
    <row r="170" spans="1:12" ht="15" customHeight="1">
      <c r="A170" s="107"/>
      <c r="B170" s="107" t="str">
        <f>IFERROR(VLOOKUP(D170,DB!A:K,11,0),"")</f>
        <v/>
      </c>
      <c r="C170" s="89"/>
      <c r="D170" s="87"/>
      <c r="E170" s="90"/>
      <c r="F170" s="91"/>
      <c r="G170" s="92">
        <f t="shared" ca="1" si="2"/>
        <v>45997.753785532404</v>
      </c>
      <c r="H170" s="91"/>
      <c r="I170" s="107" t="str">
        <f>IFERROR(VLOOKUP(D170,DB!A:F,6,0),"")</f>
        <v/>
      </c>
      <c r="J170" s="107" t="str">
        <f>IFERROR(VLOOKUP(D170,DB!A:G,7,0),"")</f>
        <v/>
      </c>
      <c r="K170" s="93"/>
      <c r="L170" s="87" t="str">
        <f>IFERROR(VLOOKUP(D170,DB!A:I,9,0),"")</f>
        <v/>
      </c>
    </row>
    <row r="171" spans="1:12" ht="15" customHeight="1">
      <c r="A171" s="107"/>
      <c r="B171" s="107" t="str">
        <f>IFERROR(VLOOKUP(D171,DB!A:K,11,0),"")</f>
        <v/>
      </c>
      <c r="C171" s="89"/>
      <c r="D171" s="87"/>
      <c r="E171" s="90"/>
      <c r="F171" s="91"/>
      <c r="G171" s="92">
        <f t="shared" ca="1" si="2"/>
        <v>45997.753785532404</v>
      </c>
      <c r="H171" s="91"/>
      <c r="I171" s="107" t="str">
        <f>IFERROR(VLOOKUP(D171,DB!A:F,6,0),"")</f>
        <v/>
      </c>
      <c r="J171" s="107" t="str">
        <f>IFERROR(VLOOKUP(D171,DB!A:G,7,0),"")</f>
        <v/>
      </c>
      <c r="K171" s="93"/>
      <c r="L171" s="87" t="str">
        <f>IFERROR(VLOOKUP(D171,DB!A:I,9,0),"")</f>
        <v/>
      </c>
    </row>
    <row r="172" spans="1:12" ht="15" customHeight="1">
      <c r="A172" s="107"/>
      <c r="B172" s="107" t="str">
        <f>IFERROR(VLOOKUP(D172,DB!A:K,11,0),"")</f>
        <v/>
      </c>
      <c r="C172" s="89"/>
      <c r="D172" s="87"/>
      <c r="E172" s="90"/>
      <c r="F172" s="91"/>
      <c r="G172" s="92">
        <f t="shared" ca="1" si="2"/>
        <v>45997.753785532404</v>
      </c>
      <c r="H172" s="91"/>
      <c r="I172" s="107" t="str">
        <f>IFERROR(VLOOKUP(D172,DB!A:F,6,0),"")</f>
        <v/>
      </c>
      <c r="J172" s="107" t="str">
        <f>IFERROR(VLOOKUP(D172,DB!A:G,7,0),"")</f>
        <v/>
      </c>
      <c r="K172" s="93"/>
      <c r="L172" s="87" t="str">
        <f>IFERROR(VLOOKUP(D172,DB!A:I,9,0),"")</f>
        <v/>
      </c>
    </row>
  </sheetData>
  <dataValidations count="2">
    <dataValidation allowBlank="1" showInputMessage="1" showErrorMessage="1" sqref="E1" xr:uid="{A4F81451-56CC-4543-9497-104C4E44EE4B}"/>
    <dataValidation type="list" allowBlank="1" showInputMessage="1" showErrorMessage="1" sqref="E2:E17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5"/>
  <sheetViews>
    <sheetView workbookViewId="0">
      <selection activeCell="D9" sqref="D9"/>
    </sheetView>
  </sheetViews>
  <sheetFormatPr defaultColWidth="11.19921875" defaultRowHeight="15"/>
  <cols>
    <col min="1" max="1" width="18.09765625" style="128" customWidth="1"/>
    <col min="2" max="2" width="5" style="128" customWidth="1"/>
    <col min="3" max="3" width="5.5" style="128" customWidth="1"/>
    <col min="4" max="5" width="8" style="128" customWidth="1"/>
    <col min="6" max="6" width="14.296875" style="129" customWidth="1"/>
    <col min="7" max="7" width="9.69921875" style="130" customWidth="1"/>
    <col min="8" max="8" width="13.296875" style="129" customWidth="1"/>
    <col min="9" max="9" width="9.8984375" style="128" customWidth="1"/>
    <col min="10" max="10" width="9.79687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39129</v>
      </c>
      <c r="B2" s="37" t="str">
        <f>IFERROR(VLOOKUP(D2,DB!A:K,11,0),"")</f>
        <v>R5</v>
      </c>
      <c r="C2" s="37">
        <v>3</v>
      </c>
      <c r="D2" s="100" t="s">
        <v>36085</v>
      </c>
      <c r="E2" s="37" t="s">
        <v>39106</v>
      </c>
      <c r="F2" s="38">
        <v>45891.832060185188</v>
      </c>
      <c r="G2" s="102">
        <f ca="1">IFERROR(NOW()-F2,"")</f>
        <v>105.92172534721612</v>
      </c>
      <c r="H2" s="38">
        <v>45891.790393518517</v>
      </c>
      <c r="I2" s="37" t="str">
        <f>IFERROR(VLOOKUP(D2,DB!A:F,6,0),"")</f>
        <v>Generator-SG</v>
      </c>
      <c r="J2" s="37" t="str">
        <f>IFERROR(VLOOKUP(D2,DB!A:G,7,0),"")</f>
        <v>Vandalized</v>
      </c>
      <c r="K2" s="37" t="s">
        <v>39130</v>
      </c>
      <c r="L2" s="37" t="str">
        <f>IFERROR(VLOOKUP(D2,DB!A:I,9,0),"")</f>
        <v>Latis</v>
      </c>
      <c r="M2" s="99"/>
    </row>
    <row r="3" spans="1:13" s="39" customFormat="1" ht="30.75">
      <c r="A3" s="37" t="s">
        <v>39131</v>
      </c>
      <c r="B3" s="37" t="str">
        <f>IFERROR(VLOOKUP(D3,DB!A:K,11,0),"")</f>
        <v>R5</v>
      </c>
      <c r="C3" s="37">
        <v>1</v>
      </c>
      <c r="D3" s="37" t="s">
        <v>33407</v>
      </c>
      <c r="E3" s="37" t="s">
        <v>39111</v>
      </c>
      <c r="F3" s="38">
        <v>45926.188877314817</v>
      </c>
      <c r="G3" s="102">
        <f t="shared" ref="G3" ca="1" si="0">IFERROR(NOW()-F3,"")</f>
        <v>71.564908217587799</v>
      </c>
      <c r="H3" s="38">
        <v>45926.158159722225</v>
      </c>
      <c r="I3" s="37" t="str">
        <f>IFERROR(VLOOKUP(D3,DB!A:F,6,0),"")</f>
        <v>SCECO</v>
      </c>
      <c r="J3" s="37" t="str">
        <f>IFERROR(VLOOKUP(D3,DB!A:G,7,0),"")</f>
        <v>Good</v>
      </c>
      <c r="K3" s="37" t="s">
        <v>39132</v>
      </c>
      <c r="L3" s="37" t="str">
        <f>IFERROR(VLOOKUP(D3,DB!A:I,9,0),"")</f>
        <v>Latis</v>
      </c>
      <c r="M3" s="99"/>
    </row>
    <row r="4" spans="1:13" s="39" customFormat="1" ht="45.75" customHeight="1">
      <c r="A4" s="103" t="s">
        <v>39133</v>
      </c>
      <c r="B4" s="103" t="str">
        <f>IFERROR(VLOOKUP(D4,DB!A:K,11,0),"")</f>
        <v>R5</v>
      </c>
      <c r="C4" s="103">
        <v>1</v>
      </c>
      <c r="D4" s="103" t="s">
        <v>34832</v>
      </c>
      <c r="E4" s="103" t="s">
        <v>39111</v>
      </c>
      <c r="F4" s="104">
        <v>45948.661111111112</v>
      </c>
      <c r="G4" s="105">
        <f t="shared" ref="G4" ca="1" si="1">IFERROR(NOW()-F4,"")</f>
        <v>49.092674421292031</v>
      </c>
      <c r="H4" s="104">
        <v>45948.661111111112</v>
      </c>
      <c r="I4" s="103" t="str">
        <f>IFERROR(VLOOKUP(D4,DB!A:F,6,0),"")</f>
        <v>SCECO</v>
      </c>
      <c r="J4" s="103" t="str">
        <f>IFERROR(VLOOKUP(D4,DB!A:G,7,0),"")</f>
        <v>Dead</v>
      </c>
      <c r="K4" s="103" t="s">
        <v>39134</v>
      </c>
      <c r="L4" s="103" t="str">
        <f>IFERROR(VLOOKUP(D4,DB!A:I,9,0),"")</f>
        <v>Latis</v>
      </c>
    </row>
    <row r="5" spans="1:13" s="39" customFormat="1" ht="30.75">
      <c r="A5" s="103" t="s">
        <v>39135</v>
      </c>
      <c r="B5" s="103" t="str">
        <f>IFERROR(VLOOKUP(D5,DB!A:K,11,0),"")</f>
        <v>R5</v>
      </c>
      <c r="C5" s="103">
        <v>1</v>
      </c>
      <c r="D5" s="103" t="s">
        <v>36592</v>
      </c>
      <c r="E5" s="103" t="s">
        <v>39106</v>
      </c>
      <c r="F5" s="104">
        <v>45981.373298611114</v>
      </c>
      <c r="G5" s="105">
        <f ca="1">IFERROR(NOW()-F5,"")</f>
        <v>16.380486921290867</v>
      </c>
      <c r="H5" s="132">
        <v>45981.360798611109</v>
      </c>
      <c r="I5" s="103" t="str">
        <f>IFERROR(VLOOKUP(D5,DB!A:F,6,0),"")</f>
        <v>SCECO</v>
      </c>
      <c r="J5" s="103" t="str">
        <f>IFERROR(VLOOKUP(D5,DB!A:G,7,0),"")</f>
        <v>Dead</v>
      </c>
      <c r="K5" s="103" t="s">
        <v>39136</v>
      </c>
      <c r="L5" s="103" t="str">
        <f>IFERROR(VLOOKUP(D5,DB!A:I,9,0),"")</f>
        <v>Latis</v>
      </c>
    </row>
    <row r="6" spans="1:13">
      <c r="A6" s="37" t="s">
        <v>39137</v>
      </c>
      <c r="B6" s="37" t="str">
        <f>IFERROR(VLOOKUP(D6,DB!A:K,11,0),"")</f>
        <v>R5</v>
      </c>
      <c r="C6" s="37">
        <v>1</v>
      </c>
      <c r="D6" s="37" t="s">
        <v>37850</v>
      </c>
      <c r="E6" s="37" t="s">
        <v>39106</v>
      </c>
      <c r="F6" s="38">
        <v>45997.107488425929</v>
      </c>
      <c r="G6" s="131">
        <f t="shared" ref="G6" ca="1" si="2">IFERROR(NOW()-F6,"")</f>
        <v>0.64629710647568572</v>
      </c>
      <c r="H6" s="38">
        <v>45997.093599537038</v>
      </c>
      <c r="I6" s="37" t="str">
        <f>IFERROR(VLOOKUP(D6,DB!A:F,6,0),"")</f>
        <v>SCECO</v>
      </c>
      <c r="J6" s="37" t="str">
        <f>IFERROR(VLOOKUP(D6,DB!A:G,7,0),"")</f>
        <v>In progress</v>
      </c>
      <c r="K6" s="37" t="s">
        <v>39138</v>
      </c>
      <c r="L6" s="37" t="str">
        <f>IFERROR(VLOOKUP(D6,DB!A:I,9,0),"")</f>
        <v>Latis</v>
      </c>
    </row>
    <row r="7" spans="1:13">
      <c r="A7" s="37"/>
      <c r="B7" s="37" t="str">
        <f>IFERROR(VLOOKUP(D7,DB!A:K,11,0),"")</f>
        <v/>
      </c>
      <c r="C7" s="37"/>
      <c r="D7" s="37"/>
      <c r="E7" s="37"/>
      <c r="F7" s="38"/>
      <c r="G7" s="131">
        <f t="shared" ref="G7:G35" ca="1" si="3">IFERROR(NOW()-F7,"")</f>
        <v>45997.753785532404</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1">
        <f t="shared" ca="1" si="3"/>
        <v>45997.753785532404</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1">
        <f t="shared" ca="1" si="3"/>
        <v>45997.753785532404</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1">
        <f t="shared" ca="1" si="3"/>
        <v>45997.753785532404</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1">
        <f t="shared" ca="1" si="3"/>
        <v>45997.753785532404</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1">
        <f t="shared" ca="1" si="3"/>
        <v>45997.753785532404</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1">
        <f t="shared" ca="1" si="3"/>
        <v>45997.753785532404</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1">
        <f t="shared" ca="1" si="3"/>
        <v>45997.753785532404</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1">
        <f t="shared" ca="1" si="3"/>
        <v>45997.753785532404</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t="shared" ca="1" si="3"/>
        <v>45997.753785532404</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t="shared" ca="1" si="3"/>
        <v>45997.753785532404</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t="shared" ca="1" si="3"/>
        <v>45997.753785532404</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t="shared" ca="1" si="3"/>
        <v>45997.753785532404</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t="shared" ca="1" si="3"/>
        <v>45997.753785532404</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t="shared" ca="1" si="3"/>
        <v>45997.753785532404</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t="shared" ca="1" si="3"/>
        <v>45997.753785532404</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t="shared" ca="1" si="3"/>
        <v>45997.753785532404</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t="shared" ca="1" si="3"/>
        <v>45997.753785532404</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t="shared" ca="1" si="3"/>
        <v>45997.753785532404</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t="shared" ca="1" si="3"/>
        <v>45997.753785532404</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t="shared" ca="1" si="3"/>
        <v>45997.753785532404</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t="shared" ca="1" si="3"/>
        <v>45997.753785532404</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t="shared" ca="1" si="3"/>
        <v>45997.753785532404</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t="shared" ca="1" si="3"/>
        <v>45997.753785532404</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1">
        <f t="shared" ca="1" si="3"/>
        <v>45997.753785532404</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1">
        <f t="shared" ca="1" si="3"/>
        <v>45997.753785532404</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1">
        <f t="shared" ca="1" si="3"/>
        <v>45997.753785532404</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1">
        <f t="shared" ca="1" si="3"/>
        <v>45997.753785532404</v>
      </c>
      <c r="H34" s="38"/>
      <c r="I34" s="37" t="str">
        <f>IFERROR(VLOOKUP(D34,DB!A:F,6,0),"")</f>
        <v/>
      </c>
      <c r="J34" s="37" t="str">
        <f>IFERROR(VLOOKUP(D34,DB!A:G,7,0),"")</f>
        <v/>
      </c>
      <c r="K34" s="37"/>
      <c r="L34" s="37" t="str">
        <f>IFERROR(VLOOKUP(D34,DB!A:I,9,0),"")</f>
        <v/>
      </c>
    </row>
    <row r="35" spans="1:12">
      <c r="A35" s="146"/>
      <c r="B35" s="146" t="str">
        <f>IFERROR(VLOOKUP(D35,DB!A:K,11,0),"")</f>
        <v/>
      </c>
      <c r="C35" s="146"/>
      <c r="D35" s="146"/>
      <c r="E35" s="146"/>
      <c r="F35" s="147"/>
      <c r="G35" s="148">
        <f t="shared" ca="1" si="3"/>
        <v>45997.753785532404</v>
      </c>
      <c r="H35" s="147"/>
      <c r="I35" s="146" t="str">
        <f>IFERROR(VLOOKUP(D35,DB!A:F,6,0),"")</f>
        <v/>
      </c>
      <c r="J35" s="146" t="str">
        <f>IFERROR(VLOOKUP(D35,DB!A:G,7,0),"")</f>
        <v/>
      </c>
      <c r="K35" s="146"/>
      <c r="L35" s="146" t="str">
        <f>IFERROR(VLOOKUP(D35,DB!A:I,9,0),"")</f>
        <v/>
      </c>
    </row>
  </sheetData>
  <dataValidations count="2">
    <dataValidation allowBlank="1" showInputMessage="1" showErrorMessage="1" sqref="E1" xr:uid="{920C6338-E771-4DAE-8C89-92A9093EA4DE}"/>
    <dataValidation type="list" allowBlank="1" showInputMessage="1" showErrorMessage="1" sqref="E2:E3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08"/>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t="s">
        <v>39139</v>
      </c>
      <c r="B2" s="115" t="str">
        <f>IFERROR(VLOOKUP(D2,DB!A:K,11,0),"")</f>
        <v>R6</v>
      </c>
      <c r="C2" s="116">
        <v>1</v>
      </c>
      <c r="D2" s="115" t="s">
        <v>33777</v>
      </c>
      <c r="E2" s="138" t="s">
        <v>39106</v>
      </c>
      <c r="F2" s="117"/>
      <c r="G2" s="72">
        <f t="shared" ref="G2:G42" ca="1" si="0">IFERROR(NOW()-F2,"-")</f>
        <v>45997.753785532404</v>
      </c>
      <c r="H2" s="117">
        <v>45997.700937499998</v>
      </c>
      <c r="I2" s="115" t="str">
        <f>IFERROR(VLOOKUP(D2,DB!A:F,6,0),"")</f>
        <v>SCECO</v>
      </c>
      <c r="J2" s="115" t="str">
        <f>IFERROR(VLOOKUP(D2,DB!A:G,7,0),"")</f>
        <v>Vandalized</v>
      </c>
      <c r="K2" s="118" t="s">
        <v>39140</v>
      </c>
      <c r="L2" s="133" t="str">
        <f>IFERROR(VLOOKUP(D2,DB!A:I,9,0),"")</f>
        <v>Latis</v>
      </c>
    </row>
    <row r="3" spans="1:16382" ht="31.5" customHeight="1">
      <c r="A3" s="114"/>
      <c r="B3" s="115" t="str">
        <f>IFERROR(VLOOKUP(D3,DB!A:K,11,0),"")</f>
        <v/>
      </c>
      <c r="C3" s="116"/>
      <c r="D3" s="115"/>
      <c r="E3" s="138"/>
      <c r="F3" s="117"/>
      <c r="G3" s="72">
        <f t="shared" ca="1" si="0"/>
        <v>45997.753785532404</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45997.753785532404</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45997.753785532404</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45997.753785532404</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45997.753785532404</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45997.753785532404</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45997.753785532404</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45997.753785532404</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45997.753785532404</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45997.753785532404</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45997.753785532404</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45997.753785532404</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0"/>
        <v>45997.753785532404</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0"/>
        <v>45997.753785532404</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0"/>
        <v>45997.753785532404</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0"/>
        <v>45997.753785532404</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0"/>
        <v>45997.753785532404</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0"/>
        <v>45997.753785532404</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0"/>
        <v>45997.753785532404</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0"/>
        <v>45997.753785532404</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0"/>
        <v>45997.753785532404</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0"/>
        <v>45997.753785532404</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0"/>
        <v>45997.753785532404</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0"/>
        <v>45997.753785532404</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0"/>
        <v>45997.753785532404</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0"/>
        <v>45997.753785532404</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0"/>
        <v>45997.753785532404</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0"/>
        <v>45997.753785532404</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0"/>
        <v>45997.753785532404</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0"/>
        <v>45997.753785532404</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0"/>
        <v>45997.753785532404</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0"/>
        <v>45997.753785532404</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0"/>
        <v>45997.753785532404</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0"/>
        <v>45997.753785532404</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0"/>
        <v>45997.753785532404</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0"/>
        <v>45997.753785532404</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0"/>
        <v>45997.753785532404</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0"/>
        <v>45997.753785532404</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0"/>
        <v>45997.753785532404</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0"/>
        <v>45997.753785532404</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ref="G43:G106" ca="1" si="1">IFERROR(NOW()-F43,"-")</f>
        <v>45997.753785532404</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45997.753785532404</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45997.753785532404</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45997.753785532404</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45997.753785532404</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45997.753785532404</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45997.753785532404</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45997.753785532404</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45997.753785532404</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45997.753785532404</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45997.753785532404</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45997.753785532404</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45997.753785532404</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45997.753785532404</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45997.753785532404</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45997.753785532404</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45997.753785532404</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45997.753785532404</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45997.753785532404</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45997.753785532404</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45997.753785532404</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45997.753785532404</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45997.753785532404</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45997.753785532404</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45997.753785532404</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45997.753785532404</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45997.753785532404</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45997.753785532404</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45997.753785532404</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45997.753785532404</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45997.753785532404</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45997.753785532404</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45997.753785532404</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45997.753785532404</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45997.753785532404</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45997.753785532404</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1"/>
        <v>45997.753785532404</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1"/>
        <v>45997.753785532404</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1"/>
        <v>45997.753785532404</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1"/>
        <v>45997.753785532404</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1"/>
        <v>45997.753785532404</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1"/>
        <v>45997.753785532404</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1"/>
        <v>45997.753785532404</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1"/>
        <v>45997.753785532404</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1"/>
        <v>45997.753785532404</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1"/>
        <v>45997.753785532404</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1"/>
        <v>45997.753785532404</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1"/>
        <v>45997.753785532404</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1"/>
        <v>45997.753785532404</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1"/>
        <v>45997.753785532404</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1"/>
        <v>45997.753785532404</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1"/>
        <v>45997.753785532404</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1"/>
        <v>45997.753785532404</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1"/>
        <v>45997.753785532404</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1"/>
        <v>45997.753785532404</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1"/>
        <v>45997.753785532404</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1"/>
        <v>45997.753785532404</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1"/>
        <v>45997.753785532404</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1"/>
        <v>45997.753785532404</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1"/>
        <v>45997.753785532404</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1"/>
        <v>45997.753785532404</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1"/>
        <v>45997.753785532404</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1"/>
        <v>45997.753785532404</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1"/>
        <v>45997.753785532404</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ref="G107:G170" ca="1" si="2">IFERROR(NOW()-F107,"-")</f>
        <v>45997.753785532404</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45997.753785532404</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45997.753785532404</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45997.753785532404</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45997.753785532404</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45997.753785532404</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45997.753785532404</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45997.753785532404</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45997.753785532404</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45997.753785532404</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45997.753785532404</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45997.753785532404</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45997.753785532404</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45997.753785532404</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45997.753785532404</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45997.753785532404</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45997.753785532404</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45997.753785532404</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45997.753785532404</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45997.753785532404</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45997.753785532404</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45997.753785532404</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45997.753785532404</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45997.753785532404</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45997.753785532404</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45997.753785532404</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45997.753785532404</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45997.753785532404</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45997.753785532404</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45997.753785532404</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45997.753785532404</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45997.753785532404</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45997.753785532404</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45997.753785532404</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45997.753785532404</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45997.753785532404</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2"/>
        <v>45997.753785532404</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2"/>
        <v>45997.753785532404</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2"/>
        <v>45997.753785532404</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2"/>
        <v>45997.753785532404</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2"/>
        <v>45997.753785532404</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2"/>
        <v>45997.753785532404</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2"/>
        <v>45997.753785532404</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2"/>
        <v>45997.753785532404</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2"/>
        <v>45997.753785532404</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2"/>
        <v>45997.753785532404</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2"/>
        <v>45997.753785532404</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2"/>
        <v>45997.753785532404</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2"/>
        <v>45997.753785532404</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2"/>
        <v>45997.753785532404</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2"/>
        <v>45997.753785532404</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2"/>
        <v>45997.753785532404</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2"/>
        <v>45997.753785532404</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2"/>
        <v>45997.753785532404</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2"/>
        <v>45997.753785532404</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2"/>
        <v>45997.753785532404</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2"/>
        <v>45997.753785532404</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2"/>
        <v>45997.753785532404</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2"/>
        <v>45997.753785532404</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2"/>
        <v>45997.753785532404</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2"/>
        <v>45997.753785532404</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2"/>
        <v>45997.753785532404</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2"/>
        <v>45997.753785532404</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2"/>
        <v>45997.753785532404</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ref="G171:G234" ca="1" si="3">IFERROR(NOW()-F171,"-")</f>
        <v>45997.753785532404</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45997.753785532404</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45997.753785532404</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45997.753785532404</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45997.753785532404</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45997.753785532404</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45997.753785532404</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45997.753785532404</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45997.753785532404</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45997.753785532404</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45997.753785532404</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45997.753785532404</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45997.753785532404</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45997.753785532404</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45997.753785532404</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45997.753785532404</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45997.753785532404</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45997.753785532404</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45997.753785532404</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45997.753785532404</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45997.753785532404</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45997.753785532404</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45997.753785532404</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45997.753785532404</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45997.753785532404</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45997.753785532404</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45997.753785532404</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45997.753785532404</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45997.753785532404</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45997.753785532404</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45997.753785532404</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45997.753785532404</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45997.753785532404</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45997.753785532404</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45997.753785532404</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45997.753785532404</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3"/>
        <v>45997.753785532404</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3"/>
        <v>45997.753785532404</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3"/>
        <v>45997.753785532404</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3"/>
        <v>45997.753785532404</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3"/>
        <v>45997.753785532404</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3"/>
        <v>45997.753785532404</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3"/>
        <v>45997.753785532404</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3"/>
        <v>45997.753785532404</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3"/>
        <v>45997.753785532404</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3"/>
        <v>45997.753785532404</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3"/>
        <v>45997.753785532404</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3"/>
        <v>45997.753785532404</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3"/>
        <v>45997.753785532404</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3"/>
        <v>45997.753785532404</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3"/>
        <v>45997.753785532404</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3"/>
        <v>45997.753785532404</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3"/>
        <v>45997.753785532404</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3"/>
        <v>45997.753785532404</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3"/>
        <v>45997.753785532404</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3"/>
        <v>45997.753785532404</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3"/>
        <v>45997.753785532404</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3"/>
        <v>45997.753785532404</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3"/>
        <v>45997.753785532404</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3"/>
        <v>45997.753785532404</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3"/>
        <v>45997.753785532404</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3"/>
        <v>45997.753785532404</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3"/>
        <v>45997.753785532404</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3"/>
        <v>45997.753785532404</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ref="G235:G298" ca="1" si="4">IFERROR(NOW()-F235,"-")</f>
        <v>45997.753785532404</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45997.753785532404</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45997.753785532404</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45997.753785532404</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45997.753785532404</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45997.753785532404</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45997.753785532404</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45997.753785532404</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45997.753785532404</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45997.753785532404</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45997.753785532404</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45997.753785532404</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45997.753785532404</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45997.753785532404</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45997.753785532404</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45997.753785532404</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45997.753785532404</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45997.753785532404</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45997.753785532404</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45997.753785532404</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45997.753785532404</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45997.753785532404</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45997.753785532404</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45997.753785532404</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45997.753785532404</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45997.753785532404</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45997.753785532404</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45997.753785532404</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45997.753785532404</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45997.753785532404</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45997.753785532404</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45997.753785532404</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45997.753785532404</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45997.753785532404</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45997.753785532404</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45997.753785532404</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4"/>
        <v>45997.753785532404</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4"/>
        <v>45997.753785532404</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4"/>
        <v>45997.753785532404</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4"/>
        <v>45997.753785532404</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4"/>
        <v>45997.753785532404</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4"/>
        <v>45997.753785532404</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4"/>
        <v>45997.753785532404</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4"/>
        <v>45997.753785532404</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4"/>
        <v>45997.753785532404</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4"/>
        <v>45997.753785532404</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4"/>
        <v>45997.753785532404</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4"/>
        <v>45997.753785532404</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4"/>
        <v>45997.753785532404</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4"/>
        <v>45997.753785532404</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4"/>
        <v>45997.753785532404</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4"/>
        <v>45997.753785532404</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4"/>
        <v>45997.753785532404</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4"/>
        <v>45997.753785532404</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4"/>
        <v>45997.753785532404</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4"/>
        <v>45997.753785532404</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4"/>
        <v>45997.753785532404</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4"/>
        <v>45997.753785532404</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4"/>
        <v>45997.753785532404</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4"/>
        <v>45997.753785532404</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4"/>
        <v>45997.753785532404</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4"/>
        <v>45997.753785532404</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4"/>
        <v>45997.753785532404</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4"/>
        <v>45997.753785532404</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ref="G299:G362" ca="1" si="5">IFERROR(NOW()-F299,"-")</f>
        <v>45997.753785532404</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45997.753785532404</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45997.753785532404</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45997.753785532404</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45997.753785532404</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45997.753785532404</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45997.753785532404</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45997.753785532404</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45997.753785532404</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45997.753785532404</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45997.753785532404</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45997.753785532404</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45997.753785532404</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45997.753785532404</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45997.753785532404</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45997.753785532404</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45997.753785532404</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45997.753785532404</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45997.753785532404</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45997.753785532404</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45997.753785532404</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45997.753785532404</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45997.753785532404</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45997.753785532404</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45997.753785532404</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45997.753785532404</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45997.753785532404</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45997.753785532404</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45997.753785532404</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45997.753785532404</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45997.753785532404</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45997.753785532404</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45997.753785532404</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45997.753785532404</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45997.753785532404</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45997.753785532404</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5"/>
        <v>45997.753785532404</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5"/>
        <v>45997.753785532404</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5"/>
        <v>45997.753785532404</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5"/>
        <v>45997.753785532404</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5"/>
        <v>45997.753785532404</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5"/>
        <v>45997.753785532404</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5"/>
        <v>45997.753785532404</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5"/>
        <v>45997.753785532404</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5"/>
        <v>45997.753785532404</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5"/>
        <v>45997.753785532404</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5"/>
        <v>45997.753785532404</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5"/>
        <v>45997.753785532404</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5"/>
        <v>45997.753785532404</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5"/>
        <v>45997.753785532404</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5"/>
        <v>45997.753785532404</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5"/>
        <v>45997.753785532404</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5"/>
        <v>45997.753785532404</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5"/>
        <v>45997.753785532404</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5"/>
        <v>45997.753785532404</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5"/>
        <v>45997.753785532404</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5"/>
        <v>45997.753785532404</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5"/>
        <v>45997.753785532404</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5"/>
        <v>45997.753785532404</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5"/>
        <v>45997.753785532404</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5"/>
        <v>45997.753785532404</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5"/>
        <v>45997.753785532404</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5"/>
        <v>45997.753785532404</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5"/>
        <v>45997.753785532404</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ref="G363:G426" ca="1" si="6">IFERROR(NOW()-F363,"-")</f>
        <v>45997.753785532404</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45997.753785532404</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45997.753785532404</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45997.753785532404</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45997.753785532404</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45997.753785532404</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45997.753785532404</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45997.753785532404</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45997.753785532404</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45997.753785532404</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45997.753785532404</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45997.753785532404</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45997.753785532404</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45997.753785532404</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45997.753785532404</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45997.753785532404</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45997.753785532404</v>
      </c>
      <c r="H379" s="117"/>
      <c r="I379" s="115" t="str">
        <f>IFERROR(VLOOKUP(D379,DB!A:F,6,0),"")</f>
        <v/>
      </c>
      <c r="J379" s="115" t="str">
        <f>IFERROR(VLOOKUP(D379,DB!A:G,7,0),"")</f>
        <v/>
      </c>
      <c r="K379" s="118"/>
      <c r="L379" s="133" t="str">
        <f>IFERROR(VLOOKUP(D379,DB!A:I,9,0),"")</f>
        <v/>
      </c>
    </row>
    <row r="380" spans="1:12" ht="31.5" customHeight="1">
      <c r="A380" s="114"/>
      <c r="B380" s="115" t="str">
        <f>IFERROR(VLOOKUP(D380,DB!A:K,11,0),"")</f>
        <v/>
      </c>
      <c r="C380" s="116"/>
      <c r="D380" s="115"/>
      <c r="E380" s="138"/>
      <c r="F380" s="117"/>
      <c r="G380" s="72">
        <f t="shared" ca="1" si="6"/>
        <v>45997.753785532404</v>
      </c>
      <c r="H380" s="117"/>
      <c r="I380" s="115" t="str">
        <f>IFERROR(VLOOKUP(D380,DB!A:F,6,0),"")</f>
        <v/>
      </c>
      <c r="J380" s="115" t="str">
        <f>IFERROR(VLOOKUP(D380,DB!A:G,7,0),"")</f>
        <v/>
      </c>
      <c r="K380" s="118"/>
      <c r="L380" s="133" t="str">
        <f>IFERROR(VLOOKUP(D380,DB!A:I,9,0),"")</f>
        <v/>
      </c>
    </row>
    <row r="381" spans="1:12" ht="31.5" customHeight="1">
      <c r="A381" s="114"/>
      <c r="B381" s="115" t="str">
        <f>IFERROR(VLOOKUP(D381,DB!A:K,11,0),"")</f>
        <v/>
      </c>
      <c r="C381" s="116"/>
      <c r="D381" s="115"/>
      <c r="E381" s="138"/>
      <c r="F381" s="117"/>
      <c r="G381" s="72">
        <f t="shared" ca="1" si="6"/>
        <v>45997.753785532404</v>
      </c>
      <c r="H381" s="117"/>
      <c r="I381" s="115" t="str">
        <f>IFERROR(VLOOKUP(D381,DB!A:F,6,0),"")</f>
        <v/>
      </c>
      <c r="J381" s="115" t="str">
        <f>IFERROR(VLOOKUP(D381,DB!A:G,7,0),"")</f>
        <v/>
      </c>
      <c r="K381" s="118"/>
      <c r="L381" s="133" t="str">
        <f>IFERROR(VLOOKUP(D381,DB!A:I,9,0),"")</f>
        <v/>
      </c>
    </row>
    <row r="382" spans="1:12" ht="31.5" customHeight="1">
      <c r="A382" s="114"/>
      <c r="B382" s="115" t="str">
        <f>IFERROR(VLOOKUP(D382,DB!A:K,11,0),"")</f>
        <v/>
      </c>
      <c r="C382" s="116"/>
      <c r="D382" s="115"/>
      <c r="E382" s="138"/>
      <c r="F382" s="117"/>
      <c r="G382" s="72">
        <f t="shared" ca="1" si="6"/>
        <v>45997.753785532404</v>
      </c>
      <c r="H382" s="117"/>
      <c r="I382" s="115" t="str">
        <f>IFERROR(VLOOKUP(D382,DB!A:F,6,0),"")</f>
        <v/>
      </c>
      <c r="J382" s="115" t="str">
        <f>IFERROR(VLOOKUP(D382,DB!A:G,7,0),"")</f>
        <v/>
      </c>
      <c r="K382" s="118"/>
      <c r="L382" s="133" t="str">
        <f>IFERROR(VLOOKUP(D382,DB!A:I,9,0),"")</f>
        <v/>
      </c>
    </row>
    <row r="383" spans="1:12" ht="31.5" customHeight="1">
      <c r="A383" s="114"/>
      <c r="B383" s="115" t="str">
        <f>IFERROR(VLOOKUP(D383,DB!A:K,11,0),"")</f>
        <v/>
      </c>
      <c r="C383" s="116"/>
      <c r="D383" s="115"/>
      <c r="E383" s="138"/>
      <c r="F383" s="117"/>
      <c r="G383" s="72">
        <f t="shared" ca="1" si="6"/>
        <v>45997.753785532404</v>
      </c>
      <c r="H383" s="117"/>
      <c r="I383" s="115" t="str">
        <f>IFERROR(VLOOKUP(D383,DB!A:F,6,0),"")</f>
        <v/>
      </c>
      <c r="J383" s="115" t="str">
        <f>IFERROR(VLOOKUP(D383,DB!A:G,7,0),"")</f>
        <v/>
      </c>
      <c r="K383" s="118"/>
      <c r="L383" s="133" t="str">
        <f>IFERROR(VLOOKUP(D383,DB!A:I,9,0),"")</f>
        <v/>
      </c>
    </row>
    <row r="384" spans="1:12" ht="31.5" customHeight="1">
      <c r="A384" s="114"/>
      <c r="B384" s="115" t="str">
        <f>IFERROR(VLOOKUP(D384,DB!A:K,11,0),"")</f>
        <v/>
      </c>
      <c r="C384" s="116"/>
      <c r="D384" s="115"/>
      <c r="E384" s="138"/>
      <c r="F384" s="117"/>
      <c r="G384" s="72">
        <f t="shared" ca="1" si="6"/>
        <v>45997.753785532404</v>
      </c>
      <c r="H384" s="117"/>
      <c r="I384" s="115" t="str">
        <f>IFERROR(VLOOKUP(D384,DB!A:F,6,0),"")</f>
        <v/>
      </c>
      <c r="J384" s="115" t="str">
        <f>IFERROR(VLOOKUP(D384,DB!A:G,7,0),"")</f>
        <v/>
      </c>
      <c r="K384" s="118"/>
      <c r="L384" s="133" t="str">
        <f>IFERROR(VLOOKUP(D384,DB!A:I,9,0),"")</f>
        <v/>
      </c>
    </row>
    <row r="385" spans="1:12" ht="31.5" customHeight="1">
      <c r="A385" s="114"/>
      <c r="B385" s="115" t="str">
        <f>IFERROR(VLOOKUP(D385,DB!A:K,11,0),"")</f>
        <v/>
      </c>
      <c r="C385" s="116"/>
      <c r="D385" s="115"/>
      <c r="E385" s="138"/>
      <c r="F385" s="117"/>
      <c r="G385" s="72">
        <f t="shared" ca="1" si="6"/>
        <v>45997.753785532404</v>
      </c>
      <c r="H385" s="117"/>
      <c r="I385" s="115" t="str">
        <f>IFERROR(VLOOKUP(D385,DB!A:F,6,0),"")</f>
        <v/>
      </c>
      <c r="J385" s="115" t="str">
        <f>IFERROR(VLOOKUP(D385,DB!A:G,7,0),"")</f>
        <v/>
      </c>
      <c r="K385" s="118"/>
      <c r="L385" s="133" t="str">
        <f>IFERROR(VLOOKUP(D385,DB!A:I,9,0),"")</f>
        <v/>
      </c>
    </row>
    <row r="386" spans="1:12" ht="31.5" customHeight="1">
      <c r="A386" s="114"/>
      <c r="B386" s="115" t="str">
        <f>IFERROR(VLOOKUP(D386,DB!A:K,11,0),"")</f>
        <v/>
      </c>
      <c r="C386" s="116"/>
      <c r="D386" s="115"/>
      <c r="E386" s="138"/>
      <c r="F386" s="117"/>
      <c r="G386" s="72">
        <f t="shared" ca="1" si="6"/>
        <v>45997.753785532404</v>
      </c>
      <c r="H386" s="117"/>
      <c r="I386" s="115" t="str">
        <f>IFERROR(VLOOKUP(D386,DB!A:F,6,0),"")</f>
        <v/>
      </c>
      <c r="J386" s="115" t="str">
        <f>IFERROR(VLOOKUP(D386,DB!A:G,7,0),"")</f>
        <v/>
      </c>
      <c r="K386" s="118"/>
      <c r="L386" s="133" t="str">
        <f>IFERROR(VLOOKUP(D386,DB!A:I,9,0),"")</f>
        <v/>
      </c>
    </row>
    <row r="387" spans="1:12" ht="31.5" customHeight="1">
      <c r="A387" s="114"/>
      <c r="B387" s="115" t="str">
        <f>IFERROR(VLOOKUP(D387,DB!A:K,11,0),"")</f>
        <v/>
      </c>
      <c r="C387" s="116"/>
      <c r="D387" s="115"/>
      <c r="E387" s="138"/>
      <c r="F387" s="117"/>
      <c r="G387" s="72">
        <f t="shared" ca="1" si="6"/>
        <v>45997.753785532404</v>
      </c>
      <c r="H387" s="117"/>
      <c r="I387" s="115" t="str">
        <f>IFERROR(VLOOKUP(D387,DB!A:F,6,0),"")</f>
        <v/>
      </c>
      <c r="J387" s="115" t="str">
        <f>IFERROR(VLOOKUP(D387,DB!A:G,7,0),"")</f>
        <v/>
      </c>
      <c r="K387" s="118"/>
      <c r="L387" s="133" t="str">
        <f>IFERROR(VLOOKUP(D387,DB!A:I,9,0),"")</f>
        <v/>
      </c>
    </row>
    <row r="388" spans="1:12" ht="31.5" customHeight="1">
      <c r="A388" s="114"/>
      <c r="B388" s="115" t="str">
        <f>IFERROR(VLOOKUP(D388,DB!A:K,11,0),"")</f>
        <v/>
      </c>
      <c r="C388" s="116"/>
      <c r="D388" s="115"/>
      <c r="E388" s="138"/>
      <c r="F388" s="117"/>
      <c r="G388" s="72">
        <f t="shared" ca="1" si="6"/>
        <v>45997.753785532404</v>
      </c>
      <c r="H388" s="117"/>
      <c r="I388" s="115" t="str">
        <f>IFERROR(VLOOKUP(D388,DB!A:F,6,0),"")</f>
        <v/>
      </c>
      <c r="J388" s="115" t="str">
        <f>IFERROR(VLOOKUP(D388,DB!A:G,7,0),"")</f>
        <v/>
      </c>
      <c r="K388" s="118"/>
      <c r="L388" s="133" t="str">
        <f>IFERROR(VLOOKUP(D388,DB!A:I,9,0),"")</f>
        <v/>
      </c>
    </row>
    <row r="389" spans="1:12" ht="31.5" customHeight="1">
      <c r="A389" s="114"/>
      <c r="B389" s="115" t="str">
        <f>IFERROR(VLOOKUP(D389,DB!A:K,11,0),"")</f>
        <v/>
      </c>
      <c r="C389" s="116"/>
      <c r="D389" s="115"/>
      <c r="E389" s="138"/>
      <c r="F389" s="117"/>
      <c r="G389" s="72">
        <f t="shared" ca="1" si="6"/>
        <v>45997.753785532404</v>
      </c>
      <c r="H389" s="117"/>
      <c r="I389" s="115" t="str">
        <f>IFERROR(VLOOKUP(D389,DB!A:F,6,0),"")</f>
        <v/>
      </c>
      <c r="J389" s="115" t="str">
        <f>IFERROR(VLOOKUP(D389,DB!A:G,7,0),"")</f>
        <v/>
      </c>
      <c r="K389" s="118"/>
      <c r="L389" s="133" t="str">
        <f>IFERROR(VLOOKUP(D389,DB!A:I,9,0),"")</f>
        <v/>
      </c>
    </row>
    <row r="390" spans="1:12" ht="31.5" customHeight="1">
      <c r="A390" s="114"/>
      <c r="B390" s="115" t="str">
        <f>IFERROR(VLOOKUP(D390,DB!A:K,11,0),"")</f>
        <v/>
      </c>
      <c r="C390" s="116"/>
      <c r="D390" s="115"/>
      <c r="E390" s="138"/>
      <c r="F390" s="117"/>
      <c r="G390" s="72">
        <f t="shared" ca="1" si="6"/>
        <v>45997.753785532404</v>
      </c>
      <c r="H390" s="117"/>
      <c r="I390" s="115" t="str">
        <f>IFERROR(VLOOKUP(D390,DB!A:F,6,0),"")</f>
        <v/>
      </c>
      <c r="J390" s="115" t="str">
        <f>IFERROR(VLOOKUP(D390,DB!A:G,7,0),"")</f>
        <v/>
      </c>
      <c r="K390" s="118"/>
      <c r="L390" s="133" t="str">
        <f>IFERROR(VLOOKUP(D390,DB!A:I,9,0),"")</f>
        <v/>
      </c>
    </row>
    <row r="391" spans="1:12" ht="31.5" customHeight="1">
      <c r="A391" s="114"/>
      <c r="B391" s="115" t="str">
        <f>IFERROR(VLOOKUP(D391,DB!A:K,11,0),"")</f>
        <v/>
      </c>
      <c r="C391" s="116"/>
      <c r="D391" s="115"/>
      <c r="E391" s="138"/>
      <c r="F391" s="117"/>
      <c r="G391" s="72">
        <f t="shared" ca="1" si="6"/>
        <v>45997.753785532404</v>
      </c>
      <c r="H391" s="117"/>
      <c r="I391" s="115" t="str">
        <f>IFERROR(VLOOKUP(D391,DB!A:F,6,0),"")</f>
        <v/>
      </c>
      <c r="J391" s="115" t="str">
        <f>IFERROR(VLOOKUP(D391,DB!A:G,7,0),"")</f>
        <v/>
      </c>
      <c r="K391" s="118"/>
      <c r="L391" s="133" t="str">
        <f>IFERROR(VLOOKUP(D391,DB!A:I,9,0),"")</f>
        <v/>
      </c>
    </row>
    <row r="392" spans="1:12" ht="31.5" customHeight="1">
      <c r="A392" s="114"/>
      <c r="B392" s="115" t="str">
        <f>IFERROR(VLOOKUP(D392,DB!A:K,11,0),"")</f>
        <v/>
      </c>
      <c r="C392" s="116"/>
      <c r="D392" s="115"/>
      <c r="E392" s="138"/>
      <c r="F392" s="117"/>
      <c r="G392" s="72">
        <f t="shared" ca="1" si="6"/>
        <v>45997.753785532404</v>
      </c>
      <c r="H392" s="117"/>
      <c r="I392" s="115" t="str">
        <f>IFERROR(VLOOKUP(D392,DB!A:F,6,0),"")</f>
        <v/>
      </c>
      <c r="J392" s="115" t="str">
        <f>IFERROR(VLOOKUP(D392,DB!A:G,7,0),"")</f>
        <v/>
      </c>
      <c r="K392" s="118"/>
      <c r="L392" s="133" t="str">
        <f>IFERROR(VLOOKUP(D392,DB!A:I,9,0),"")</f>
        <v/>
      </c>
    </row>
    <row r="393" spans="1:12" ht="31.5" customHeight="1">
      <c r="A393" s="114"/>
      <c r="B393" s="115" t="str">
        <f>IFERROR(VLOOKUP(D393,DB!A:K,11,0),"")</f>
        <v/>
      </c>
      <c r="C393" s="116"/>
      <c r="D393" s="115"/>
      <c r="E393" s="138"/>
      <c r="F393" s="117"/>
      <c r="G393" s="72">
        <f t="shared" ca="1" si="6"/>
        <v>45997.753785532404</v>
      </c>
      <c r="H393" s="117"/>
      <c r="I393" s="115" t="str">
        <f>IFERROR(VLOOKUP(D393,DB!A:F,6,0),"")</f>
        <v/>
      </c>
      <c r="J393" s="115" t="str">
        <f>IFERROR(VLOOKUP(D393,DB!A:G,7,0),"")</f>
        <v/>
      </c>
      <c r="K393" s="118"/>
      <c r="L393" s="133" t="str">
        <f>IFERROR(VLOOKUP(D393,DB!A:I,9,0),"")</f>
        <v/>
      </c>
    </row>
    <row r="394" spans="1:12" ht="31.5" customHeight="1">
      <c r="A394" s="114"/>
      <c r="B394" s="115" t="str">
        <f>IFERROR(VLOOKUP(D394,DB!A:K,11,0),"")</f>
        <v/>
      </c>
      <c r="C394" s="116"/>
      <c r="D394" s="115"/>
      <c r="E394" s="138"/>
      <c r="F394" s="117"/>
      <c r="G394" s="72">
        <f t="shared" ca="1" si="6"/>
        <v>45997.753785532404</v>
      </c>
      <c r="H394" s="117"/>
      <c r="I394" s="115" t="str">
        <f>IFERROR(VLOOKUP(D394,DB!A:F,6,0),"")</f>
        <v/>
      </c>
      <c r="J394" s="115" t="str">
        <f>IFERROR(VLOOKUP(D394,DB!A:G,7,0),"")</f>
        <v/>
      </c>
      <c r="K394" s="118"/>
      <c r="L394" s="133" t="str">
        <f>IFERROR(VLOOKUP(D394,DB!A:I,9,0),"")</f>
        <v/>
      </c>
    </row>
    <row r="395" spans="1:12" ht="31.5" customHeight="1">
      <c r="A395" s="114"/>
      <c r="B395" s="115" t="str">
        <f>IFERROR(VLOOKUP(D395,DB!A:K,11,0),"")</f>
        <v/>
      </c>
      <c r="C395" s="116"/>
      <c r="D395" s="115"/>
      <c r="E395" s="138"/>
      <c r="F395" s="117"/>
      <c r="G395" s="72">
        <f t="shared" ca="1" si="6"/>
        <v>45997.753785532404</v>
      </c>
      <c r="H395" s="117"/>
      <c r="I395" s="115" t="str">
        <f>IFERROR(VLOOKUP(D395,DB!A:F,6,0),"")</f>
        <v/>
      </c>
      <c r="J395" s="115" t="str">
        <f>IFERROR(VLOOKUP(D395,DB!A:G,7,0),"")</f>
        <v/>
      </c>
      <c r="K395" s="118"/>
      <c r="L395" s="133" t="str">
        <f>IFERROR(VLOOKUP(D395,DB!A:I,9,0),"")</f>
        <v/>
      </c>
    </row>
    <row r="396" spans="1:12" ht="31.5" customHeight="1">
      <c r="A396" s="114"/>
      <c r="B396" s="115" t="str">
        <f>IFERROR(VLOOKUP(D396,DB!A:K,11,0),"")</f>
        <v/>
      </c>
      <c r="C396" s="116"/>
      <c r="D396" s="115"/>
      <c r="E396" s="138"/>
      <c r="F396" s="117"/>
      <c r="G396" s="72">
        <f t="shared" ca="1" si="6"/>
        <v>45997.753785532404</v>
      </c>
      <c r="H396" s="117"/>
      <c r="I396" s="115" t="str">
        <f>IFERROR(VLOOKUP(D396,DB!A:F,6,0),"")</f>
        <v/>
      </c>
      <c r="J396" s="115" t="str">
        <f>IFERROR(VLOOKUP(D396,DB!A:G,7,0),"")</f>
        <v/>
      </c>
      <c r="K396" s="118"/>
      <c r="L396" s="133" t="str">
        <f>IFERROR(VLOOKUP(D396,DB!A:I,9,0),"")</f>
        <v/>
      </c>
    </row>
    <row r="397" spans="1:12" ht="31.5" customHeight="1">
      <c r="A397" s="114"/>
      <c r="B397" s="115" t="str">
        <f>IFERROR(VLOOKUP(D397,DB!A:K,11,0),"")</f>
        <v/>
      </c>
      <c r="C397" s="116"/>
      <c r="D397" s="115"/>
      <c r="E397" s="138"/>
      <c r="F397" s="117"/>
      <c r="G397" s="72">
        <f t="shared" ca="1" si="6"/>
        <v>45997.753785532404</v>
      </c>
      <c r="H397" s="117"/>
      <c r="I397" s="115" t="str">
        <f>IFERROR(VLOOKUP(D397,DB!A:F,6,0),"")</f>
        <v/>
      </c>
      <c r="J397" s="115" t="str">
        <f>IFERROR(VLOOKUP(D397,DB!A:G,7,0),"")</f>
        <v/>
      </c>
      <c r="K397" s="118"/>
      <c r="L397" s="133" t="str">
        <f>IFERROR(VLOOKUP(D397,DB!A:I,9,0),"")</f>
        <v/>
      </c>
    </row>
    <row r="398" spans="1:12" ht="31.5" customHeight="1">
      <c r="A398" s="114"/>
      <c r="B398" s="115" t="str">
        <f>IFERROR(VLOOKUP(D398,DB!A:K,11,0),"")</f>
        <v/>
      </c>
      <c r="C398" s="116"/>
      <c r="D398" s="115"/>
      <c r="E398" s="138"/>
      <c r="F398" s="117"/>
      <c r="G398" s="72">
        <f t="shared" ca="1" si="6"/>
        <v>45997.753785532404</v>
      </c>
      <c r="H398" s="117"/>
      <c r="I398" s="115" t="str">
        <f>IFERROR(VLOOKUP(D398,DB!A:F,6,0),"")</f>
        <v/>
      </c>
      <c r="J398" s="115" t="str">
        <f>IFERROR(VLOOKUP(D398,DB!A:G,7,0),"")</f>
        <v/>
      </c>
      <c r="K398" s="118"/>
      <c r="L398" s="133" t="str">
        <f>IFERROR(VLOOKUP(D398,DB!A:I,9,0),"")</f>
        <v/>
      </c>
    </row>
    <row r="399" spans="1:12" ht="31.5" customHeight="1">
      <c r="A399" s="114"/>
      <c r="B399" s="115" t="str">
        <f>IFERROR(VLOOKUP(D399,DB!A:K,11,0),"")</f>
        <v/>
      </c>
      <c r="C399" s="116"/>
      <c r="D399" s="115"/>
      <c r="E399" s="138"/>
      <c r="F399" s="117"/>
      <c r="G399" s="72">
        <f t="shared" ca="1" si="6"/>
        <v>45997.753785532404</v>
      </c>
      <c r="H399" s="117"/>
      <c r="I399" s="115" t="str">
        <f>IFERROR(VLOOKUP(D399,DB!A:F,6,0),"")</f>
        <v/>
      </c>
      <c r="J399" s="115" t="str">
        <f>IFERROR(VLOOKUP(D399,DB!A:G,7,0),"")</f>
        <v/>
      </c>
      <c r="K399" s="118"/>
      <c r="L399" s="133" t="str">
        <f>IFERROR(VLOOKUP(D399,DB!A:I,9,0),"")</f>
        <v/>
      </c>
    </row>
    <row r="400" spans="1:12" ht="31.5" customHeight="1">
      <c r="A400" s="114"/>
      <c r="B400" s="115" t="str">
        <f>IFERROR(VLOOKUP(D400,DB!A:K,11,0),"")</f>
        <v/>
      </c>
      <c r="C400" s="116"/>
      <c r="D400" s="115"/>
      <c r="E400" s="138"/>
      <c r="F400" s="117"/>
      <c r="G400" s="72">
        <f t="shared" ca="1" si="6"/>
        <v>45997.753785532404</v>
      </c>
      <c r="H400" s="117"/>
      <c r="I400" s="115" t="str">
        <f>IFERROR(VLOOKUP(D400,DB!A:F,6,0),"")</f>
        <v/>
      </c>
      <c r="J400" s="115" t="str">
        <f>IFERROR(VLOOKUP(D400,DB!A:G,7,0),"")</f>
        <v/>
      </c>
      <c r="K400" s="118"/>
      <c r="L400" s="133" t="str">
        <f>IFERROR(VLOOKUP(D400,DB!A:I,9,0),"")</f>
        <v/>
      </c>
    </row>
    <row r="401" spans="1:12" ht="31.5" customHeight="1">
      <c r="A401" s="114"/>
      <c r="B401" s="115" t="str">
        <f>IFERROR(VLOOKUP(D401,DB!A:K,11,0),"")</f>
        <v/>
      </c>
      <c r="C401" s="116"/>
      <c r="D401" s="115"/>
      <c r="E401" s="138"/>
      <c r="F401" s="117"/>
      <c r="G401" s="72">
        <f t="shared" ca="1" si="6"/>
        <v>45997.753785532404</v>
      </c>
      <c r="H401" s="117"/>
      <c r="I401" s="115" t="str">
        <f>IFERROR(VLOOKUP(D401,DB!A:F,6,0),"")</f>
        <v/>
      </c>
      <c r="J401" s="115" t="str">
        <f>IFERROR(VLOOKUP(D401,DB!A:G,7,0),"")</f>
        <v/>
      </c>
      <c r="K401" s="118"/>
      <c r="L401" s="133" t="str">
        <f>IFERROR(VLOOKUP(D401,DB!A:I,9,0),"")</f>
        <v/>
      </c>
    </row>
    <row r="402" spans="1:12" ht="31.5" customHeight="1">
      <c r="A402" s="114"/>
      <c r="B402" s="115" t="str">
        <f>IFERROR(VLOOKUP(D402,DB!A:K,11,0),"")</f>
        <v/>
      </c>
      <c r="C402" s="116"/>
      <c r="D402" s="115"/>
      <c r="E402" s="138"/>
      <c r="F402" s="117"/>
      <c r="G402" s="72">
        <f t="shared" ca="1" si="6"/>
        <v>45997.753785532404</v>
      </c>
      <c r="H402" s="117"/>
      <c r="I402" s="115" t="str">
        <f>IFERROR(VLOOKUP(D402,DB!A:F,6,0),"")</f>
        <v/>
      </c>
      <c r="J402" s="115" t="str">
        <f>IFERROR(VLOOKUP(D402,DB!A:G,7,0),"")</f>
        <v/>
      </c>
      <c r="K402" s="118"/>
      <c r="L402" s="133" t="str">
        <f>IFERROR(VLOOKUP(D402,DB!A:I,9,0),"")</f>
        <v/>
      </c>
    </row>
    <row r="403" spans="1:12" ht="31.5" customHeight="1">
      <c r="A403" s="114"/>
      <c r="B403" s="115" t="str">
        <f>IFERROR(VLOOKUP(D403,DB!A:K,11,0),"")</f>
        <v/>
      </c>
      <c r="C403" s="116"/>
      <c r="D403" s="115"/>
      <c r="E403" s="138"/>
      <c r="F403" s="117"/>
      <c r="G403" s="72">
        <f t="shared" ca="1" si="6"/>
        <v>45997.753785532404</v>
      </c>
      <c r="H403" s="117"/>
      <c r="I403" s="115" t="str">
        <f>IFERROR(VLOOKUP(D403,DB!A:F,6,0),"")</f>
        <v/>
      </c>
      <c r="J403" s="115" t="str">
        <f>IFERROR(VLOOKUP(D403,DB!A:G,7,0),"")</f>
        <v/>
      </c>
      <c r="K403" s="118"/>
      <c r="L403" s="133" t="str">
        <f>IFERROR(VLOOKUP(D403,DB!A:I,9,0),"")</f>
        <v/>
      </c>
    </row>
    <row r="404" spans="1:12" ht="31.5" customHeight="1">
      <c r="A404" s="114"/>
      <c r="B404" s="115" t="str">
        <f>IFERROR(VLOOKUP(D404,DB!A:K,11,0),"")</f>
        <v/>
      </c>
      <c r="C404" s="116"/>
      <c r="D404" s="115"/>
      <c r="E404" s="138"/>
      <c r="F404" s="117"/>
      <c r="G404" s="72">
        <f t="shared" ca="1" si="6"/>
        <v>45997.753785532404</v>
      </c>
      <c r="H404" s="117"/>
      <c r="I404" s="115" t="str">
        <f>IFERROR(VLOOKUP(D404,DB!A:F,6,0),"")</f>
        <v/>
      </c>
      <c r="J404" s="115" t="str">
        <f>IFERROR(VLOOKUP(D404,DB!A:G,7,0),"")</f>
        <v/>
      </c>
      <c r="K404" s="118"/>
      <c r="L404" s="133" t="str">
        <f>IFERROR(VLOOKUP(D404,DB!A:I,9,0),"")</f>
        <v/>
      </c>
    </row>
    <row r="405" spans="1:12" ht="31.5" customHeight="1">
      <c r="A405" s="114"/>
      <c r="B405" s="115" t="str">
        <f>IFERROR(VLOOKUP(D405,DB!A:K,11,0),"")</f>
        <v/>
      </c>
      <c r="C405" s="116"/>
      <c r="D405" s="115"/>
      <c r="E405" s="138"/>
      <c r="F405" s="117"/>
      <c r="G405" s="72">
        <f t="shared" ca="1" si="6"/>
        <v>45997.753785532404</v>
      </c>
      <c r="H405" s="117"/>
      <c r="I405" s="115" t="str">
        <f>IFERROR(VLOOKUP(D405,DB!A:F,6,0),"")</f>
        <v/>
      </c>
      <c r="J405" s="115" t="str">
        <f>IFERROR(VLOOKUP(D405,DB!A:G,7,0),"")</f>
        <v/>
      </c>
      <c r="K405" s="118"/>
      <c r="L405" s="133" t="str">
        <f>IFERROR(VLOOKUP(D405,DB!A:I,9,0),"")</f>
        <v/>
      </c>
    </row>
    <row r="406" spans="1:12" ht="31.5" customHeight="1">
      <c r="A406" s="114"/>
      <c r="B406" s="115" t="str">
        <f>IFERROR(VLOOKUP(D406,DB!A:K,11,0),"")</f>
        <v/>
      </c>
      <c r="C406" s="116"/>
      <c r="D406" s="115"/>
      <c r="E406" s="138"/>
      <c r="F406" s="117"/>
      <c r="G406" s="72">
        <f t="shared" ca="1" si="6"/>
        <v>45997.753785532404</v>
      </c>
      <c r="H406" s="117"/>
      <c r="I406" s="115" t="str">
        <f>IFERROR(VLOOKUP(D406,DB!A:F,6,0),"")</f>
        <v/>
      </c>
      <c r="J406" s="115" t="str">
        <f>IFERROR(VLOOKUP(D406,DB!A:G,7,0),"")</f>
        <v/>
      </c>
      <c r="K406" s="118"/>
      <c r="L406" s="133" t="str">
        <f>IFERROR(VLOOKUP(D406,DB!A:I,9,0),"")</f>
        <v/>
      </c>
    </row>
    <row r="407" spans="1:12" ht="31.5" customHeight="1">
      <c r="A407" s="114"/>
      <c r="B407" s="115" t="str">
        <f>IFERROR(VLOOKUP(D407,DB!A:K,11,0),"")</f>
        <v/>
      </c>
      <c r="C407" s="116"/>
      <c r="D407" s="115"/>
      <c r="E407" s="138"/>
      <c r="F407" s="117"/>
      <c r="G407" s="72">
        <f t="shared" ca="1" si="6"/>
        <v>45997.753785532404</v>
      </c>
      <c r="H407" s="117"/>
      <c r="I407" s="115" t="str">
        <f>IFERROR(VLOOKUP(D407,DB!A:F,6,0),"")</f>
        <v/>
      </c>
      <c r="J407" s="115" t="str">
        <f>IFERROR(VLOOKUP(D407,DB!A:G,7,0),"")</f>
        <v/>
      </c>
      <c r="K407" s="118"/>
      <c r="L407" s="133" t="str">
        <f>IFERROR(VLOOKUP(D407,DB!A:I,9,0),"")</f>
        <v/>
      </c>
    </row>
    <row r="408" spans="1:12" ht="31.5" customHeight="1">
      <c r="A408" s="139"/>
      <c r="B408" s="140" t="str">
        <f>IFERROR(VLOOKUP(D408,DB!A:K,11,0),"")</f>
        <v/>
      </c>
      <c r="C408" s="141"/>
      <c r="D408" s="140"/>
      <c r="E408" s="138"/>
      <c r="F408" s="142"/>
      <c r="G408" s="143">
        <f t="shared" ca="1" si="6"/>
        <v>45997.753785532404</v>
      </c>
      <c r="H408" s="142"/>
      <c r="I408" s="140" t="str">
        <f>IFERROR(VLOOKUP(D408,DB!A:F,6,0),"")</f>
        <v/>
      </c>
      <c r="J408" s="140" t="str">
        <f>IFERROR(VLOOKUP(D408,DB!A:G,7,0),"")</f>
        <v/>
      </c>
      <c r="K408" s="144"/>
      <c r="L408" s="145" t="str">
        <f>IFERROR(VLOOKUP(D408,DB!A:I,9,0),"")</f>
        <v/>
      </c>
    </row>
  </sheetData>
  <dataValidations count="2">
    <dataValidation allowBlank="1" showInputMessage="1" showErrorMessage="1" sqref="E1" xr:uid="{9E1BC488-8814-4F8A-8DBE-742B3278AB71}"/>
    <dataValidation type="list" allowBlank="1" showInputMessage="1" showErrorMessage="1" sqref="E2:E40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2025-12-06T15:07:28Z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