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85" documentId="120_S{2AC9BD13-BADA-5192-A53E-5A8FF88502F6}" xr6:coauthVersionLast="47" xr6:coauthVersionMax="47" xr10:uidLastSave="{767B6141-E4DF-4AE5-B001-F138A9E74E6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<sst xmlns="http://schemas.openxmlformats.org/spreadsheetml/2006/main" count="180282" uniqueCount="39125">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</sst>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324.30116932870442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0.19576423610851634</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45987.249595023146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45987.249595023146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45987.249595023146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45987.249595023146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45987.249595023146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45987.249595023146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45987.249595023146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45987.249595023146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45987.249595023146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45987.249595023146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45987.249595023146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45987.249595023146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45987.249595023146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45987.249595023146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45987.249595023146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45987.249595023146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45987.249595023146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45987.249595023146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45987.249595023146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45987.249595023146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45987.249595023146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45987.249595023146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45987.249595023146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45987.249595023146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45987.249595023146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45987.249595023146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45987.249595023146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45987.249595023146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45987.249595023146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45987.249595023146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45987.249595023146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45987.249595023146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45987.249595023146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45987.249595023146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45987.249595023146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45987.249595023146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45987.249595023146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45987.249595023146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45987.249595023146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45987.249595023146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45987.249595023146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45987.249595023146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45987.249595023146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45987.249595023146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45987.249595023146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45987.249595023146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45987.249595023146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45987.249595023146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45987.249595023146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45987.249595023146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45987.249595023146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45987.249595023146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162.24975729166908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2.862176273149089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22256</v>
      </c>
      <c r="E5" s="102"/>
      <c r="F5" s="103"/>
      <c r="G5" s="104">
        <f ca="1">IFERROR(NOW()-F5,"-")</f>
        <v>45987.249595254631</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45987.249595254631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45987.249595254631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45987.249595254631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45987.249595254631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45987.249595254631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45987.249595254631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45987.249595254631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45987.249595254631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45987.249595254631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45987.249595254631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45987.249595254631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45987.249595254631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45987.249595254631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45987.249595254631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45987.249595254631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45987.249595254631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45987.249595254631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45987.249595254631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45987.249595254631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45987.249595254631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45987.249595254631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45987.249595254631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45987.249595254631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45987.249595254631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45987.249595254631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45987.249595254631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45987.249595254631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45987.249595254631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45987.249595254631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45987.249595254631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45987.249595254631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45987.249595254631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45987.249595254631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45987.249595254631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45987.249595254631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45987.249595254631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45987.249595254631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45987.249595254631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45987.249595254631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45987.249595254631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45987.249595254631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45987.249595254631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45987.249595254631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45987.249595254631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45987.249595254631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45987.249595254631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45987.249595254631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45987.249595254631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45987.249595254631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45987.249595254631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45987.249595254631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45987.249595254631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45987.249595254631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45987.249595254631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45987.249595254631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45987.249595254631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45987.249595254631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45987.249595254631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45987.249595254631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45987.249595254631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45987.249595254631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45987.249595254631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45987.249595254631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45987.249595254631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45987.249595254631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45987.249595254631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45987.249595254631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45987.249595254631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45987.249595254631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45987.249595254631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45987.249595254631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45987.249595254631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45987.249595254631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45987.249595254631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45987.249595254631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45987.249595254631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45987.249595254631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45987.249595254631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45987.249595254631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45987.249595254631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45987.249595254631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45987.249595254631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45987.249595254631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45987.249595254631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45987.249595254631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45987.249595254631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45987.249595254631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45987.249595254631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45987.249595254631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45987.249595254631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45987.249595254631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45987.249595254631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45987.249595254631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45987.249595254631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45987.249595254631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45987.249595254631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45987.249595254631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45987.249595254631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45987.249595254631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45987.249595254631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45987.249595254631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45987.249595254631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45987.249595254631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45987.249595254631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45987.249595254631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45987.249595254631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45987.249595254631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45987.249595254631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45987.249595254631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45987.249595254631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45987.249595254631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45987.249595254631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45987.249595254631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45987.249595254631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45987.249595254631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45987.249595254631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45987.249595254631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45987.249595254631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45987.249595254631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45987.249595254631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45987.249595254631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45987.249595254631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45987.249595254631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45987.249595254631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45987.249595254631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45987.249595254631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45987.249595254631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45987.249595254631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45987.249595254631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45987.249595254631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45987.249595254631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45987.249595254631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45987.249595254631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45987.249595254631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45987.249595254631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45987.249595254631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45987.249595254631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45987.249595254631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45987.249595254631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45987.249595254631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45987.249595254631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45987.249595254631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45987.249595254631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45987.249595254631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45987.249595254631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45987.249595254631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45987.249595254631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45987.249595254631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45987.249595254631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45987.249595254631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45987.249595254631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45987.249595254631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45987.249595254631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45987.249595254631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45987.249595254631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45987.249595254631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45987.249595254631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45987.249595254631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45987.249595254631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45987.249595254631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45987.249595254631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45987.249595254631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45987.249595254631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45987.249595254631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45987.249595254631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45987.249595254631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45987.249595254631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45987.249595254631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45987.249595254631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45987.249595254631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45987.249595254631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45987.249595254631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45987.249595254631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45987.249595254631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45987.249595254631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45987.249595254631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45987.249595254631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45987.249595254631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45987.249595254631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45987.249595254631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45987.249595254631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45987.249595254631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45987.249595254631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45987.249595254631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45987.249595254631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45987.249595254631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45987.249595254631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45987.249595254631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45987.249595254631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45987.249595254631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45987.249595254631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45987.249595254631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45987.249595254631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45987.249595254631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45987.249595254631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45987.249595254631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45987.249595254631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45987.249595254631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45987.249595254631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45987.249595254631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45987.249595254631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45987.249595254631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45987.249595254631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45987.249595254631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45987.249595254631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45987.249595254631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45987.249595254631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45987.249595254631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45987.249595254631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45987.249595254631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45987.249595254631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45987.249595254631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45987.249595254631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45987.249595254631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45987.249595254631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45987.249595254631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45987.249595254631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45987.249595254631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45987.249595254631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45987.249595254631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45987.249595254631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45987.249595254631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45987.249595254631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45987.249595254631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45987.249595254631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45987.249595254631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45987.249595254631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45987.249595254631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45987.249595254631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45987.249595254631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45987.249595254631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45987.249595254631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45987.249595254631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45987.249595254631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45987.249595254631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45987.249595254631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45987.249595254631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45987.249595254631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45987.249595254631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45987.249595254631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45987.249595254631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45987.249595254631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45987.249595254631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45987.249595254631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45987.249595254631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45987.249595254631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45987.249595254631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45987.249595254631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45987.249595254631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45987.249595254631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45987.249595254631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45987.249595254631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45987.249595254631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45987.249595254631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45987.249595254631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45987.249595254631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45987.249595254631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45987.249595254631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45987.249595254631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45987.249595254631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45987.249595254631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45987.249595254631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45987.249595254631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45987.249595254631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45987.249595254631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45987.249595254631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45987.249595254631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45987.249595254631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45987.249595254631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45987.249595254631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45987.249595254631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45987.249595254631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45987.249595254631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45987.249595254631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45987.249595254631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45987.249595254631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45987.249595254631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45987.249595254631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45987.249595254631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45987.249595254631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45987.249595254631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45987.249595254631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45987.249595254631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45987.249595254631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45987.249595254631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45987.249595254631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45987.249595254631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45987.249595254631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45987.249595254631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45987.249595254631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45987.249595254631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45987.249595254631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45987.249595254631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45987.249595254631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45987.249595254631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45987.249595254631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45987.249595254631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45987.249595254631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45987.249595254631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45987.249595254631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45987.249595254631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45987.249595254631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45987.249595254631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45987.249595254631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45987.249595254631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45987.249595254631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45987.249595254631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45987.249595254631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45987.249595254631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45987.249595254631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45987.249595254631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45987.249595254631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45987.249595254631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45987.249595254631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45987.249595254631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45987.249595254631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45987.249595254631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45987.249595254631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45987.249595254631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45987.249595254631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45987.249595254631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45987.249595254631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45987.249595254631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45987.249595254631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45987.249595254631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45987.249595254631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45987.249595254631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45987.249595254631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45987.249595254631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45987.249595254631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45987.249595254631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45987.249595254631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45987.249595254631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45987.249595254631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45987.249595254631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45987.249595254631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45987.249595254631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45987.249595254631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45987.249595254631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45987.249595254631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45987.249595254631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45987.249595254631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45987.249595254631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45987.249595254631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45987.249595254631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45987.249595254631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45987.249595254631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45987.249595254631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45987.249595254631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45987.249595254631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45987.249595254631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45987.249595254631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45987.249595254631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45987.249595254631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45987.249595254631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45987.249595254631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45987.249595254631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45987.249595254631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45987.249595254631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45987.249595254631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45987.249595254631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45987.249595254631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45987.249595254631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45987.249595254631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45987.249595254631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45987.249595254631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45987.249595254631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45987.249595254631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45987.249595254631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45987.249595254631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45987.249595254631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45987.249595254631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45987.249595254631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45987.249595254631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45987.249595254631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45987.249595254631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45987.249595254631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45987.249595254631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45987.249595254631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45987.249595254631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45987.249595254631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45987.249595254631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45987.249595254631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45987.249595254631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45987.249595254631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45987.249595254631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45987.249595254631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45987.249595254631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45987.249595254631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45987.249595254631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45987.249595254631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45987.249595254631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45987.249595254631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45987.249595254631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45987.249595254631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45987.249595254631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45987.249595254631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45987.249595254631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45987.249595254631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45987.249595254631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45987.249595254631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45987.249595254631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45987.249595254631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45987.249595254631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45987.249595254631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45987.249595254631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45987.249595254631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45987.249595254631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45987.249595254631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45987.249595254631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45987.249595254631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45987.249595254631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45987.249595254631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45987.249595254631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45987.249595254631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45987.249595254631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45987.249595254631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45987.249595254631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45987.249595254631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45987.249595254631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45987.249595254631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45987.249595254631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45987.249595254631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45987.249595254631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45987.249595254631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45987.249595254631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45987.249595254631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45987.249595254631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45987.249595254631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45987.249595254631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45987.249595254631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45987.249595254631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45987.249595254631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45987.249595254631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45987.249595254631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45987.249595254631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45987.249595254631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45987.249595254631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45987.249595254631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45987.249595254631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45987.249595254631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45987.249595254631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45987.249595254631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45987.249595254631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45987.249595254631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45987.249595254631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45987.249595254631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45987.249595254631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45987.249595254631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45987.249595254631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45987.249595254631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45987.249595254631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45987.249595254631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45987.249595254631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45987.249595254631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45987.249595254631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45987.249595254631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45987.249595254631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45987.249595254631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45987.249595254631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45987.249595254631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45987.249595254631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45987.249595254631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45987.249595254631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45987.249595254631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45987.249595254631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45987.249595254631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45987.249595254631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45987.249595254631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45987.249595254631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45987.249595254631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45987.249595254631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45987.249595254631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45987.249595254631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45987.249595254631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45987.249595254631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45987.249595254631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45987.249595254631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45987.249595254631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45987.249595254631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45987.249595254631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45987.249595254631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45987.249595254631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45987.249595254631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45987.249595254631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45987.249595254631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45987.249595254631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45987.249595254631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45987.249595254631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45987.249595254631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45987.249595254631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45987.249595254631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45987.249595254631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45987.249595254631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45987.249595254631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45987.249595254631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45987.249595254631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45987.249595254631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45987.249595254631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45987.249595254631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45987.249595254631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45987.249595254631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45987.249595254631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45987.249595254631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45987.249595254631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45987.249595254631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45987.249595254631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45987.249595254631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45987.249595254631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45987.249595254631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45987.249595254631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45987.249595254631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45987.249595254631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45987.249595254631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45987.249595254631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45987.249595254631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45987.249595254631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45987.249595254631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45987.249595254631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45987.249595254631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45987.249595254631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45987.249595254631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45987.249595254631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45987.249595254631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45987.249595254631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45987.249595254631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45987.249595254631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45987.249595254631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45987.249595254631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45987.249595254631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45987.249595254631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45987.249595254631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45987.249595254631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45987.249595254631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45987.249595254631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45987.249595254631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45987.249595254631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45987.249595254631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45987.249595254631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45987.249595254631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45987.249595254631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45987.249595254631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45987.249595254631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45987.249595254631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45987.249595254631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45987.249595254631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45987.249595254631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45987.249595254631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45987.249595254631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45987.249595254631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45987.249595254631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45987.249595254631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45987.249595254631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45987.249595254631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45987.249595254631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45987.249595254631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45987.249595254631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45987.249595254631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45987.249595254631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45987.249595254631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45987.249595254631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45987.249595254631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45987.249595254631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45987.249595254631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45987.249595254631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45987.249595254631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45987.249595254631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45987.249595254631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45987.249595254631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45987.249595254631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45987.249595254631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45987.249595254631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45987.249595254631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45987.249595254631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45987.249595254631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45987.249595254631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45987.249595254631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45987.249595254631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45987.249595254631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45987.249595254631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45987.249595254631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45987.249595254631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45987.249595254631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45987.249595254631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45987.249595254631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45987.249595254631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45987.249595254631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45987.249595254631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45987.249595254631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45987.249595254631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45987.249595254631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45987.249595254631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45987.249595254631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45987.249595254631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45987.249595254631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45987.249595254631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45987.249595254631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45987.249595254631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45987.249595254631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45987.249595254631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45987.249595254631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45987.249595254631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45987.249595254631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45987.249595254631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45987.249595254631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45987.249595254631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45987.249595254631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45987.249595254631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45987.249595254631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45987.249595254631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45987.249595254631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45987.249595254631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45987.249595254631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45987.249595254631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45987.249595254631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45987.249595254631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45987.249595254631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45987.249595254631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45987.249595254631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45987.249595254631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45987.249595254631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45987.249595254631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45987.249595254631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45987.249595254631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45987.249595254631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45987.249595254631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45987.249595254631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45987.249595254631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45987.249595254631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45987.249595254631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45987.249595254631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45987.249595254631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45987.249595254631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45987.249595254631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45987.249595254631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45987.249595254631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45987.249595254631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45987.249595254631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45987.249595254631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45987.249595254631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45987.249595254631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45987.249595254631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45987.249595254631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45987.249595254631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45987.249595254631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45987.249595254631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45987.249595254631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45987.249595254631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45987.249595254631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45987.249595254631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45987.249595254631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45987.249595254631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45987.249595254631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45987.249595254631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45987.249595254631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45987.249595254631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45987.249595254631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45987.249595254631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45987.249595254631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45987.249595254631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45987.249595254631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45987.249595254631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45987.249595254631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45987.249595254631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45987.249595254631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45987.249595254631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45987.249595254631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45987.249595254631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45987.249595254631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45987.249595254631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45987.249595254631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45987.249595254631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45987.249595254631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45987.249595254631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45987.249595254631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45987.249595254631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45987.249595254631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45987.249595254631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45987.249595254631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45987.249595254631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45987.249595254631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45987.249595254631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45987.249595254631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45987.249595254631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45987.249595254631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45987.249595254631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45987.249595254631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45987.249595254631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45987.249595254631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45987.249595254631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45987.249595254631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45987.249595254631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45987.249595254631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45987.249595254631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45987.249595254631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45987.249595254631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45987.249595254631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45987.249595254631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45987.249595254631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45987.249595254631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45987.249595254631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45987.249595254631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45987.249595254631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45987.249595254631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45987.249595254631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45987.249595254631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45987.249595254631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45987.249595254631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45987.249595254631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45987.249595254631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45987.249595254631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45987.249595254631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45987.249595254631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45987.249595254631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45987.249595254631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45987.249595254631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45987.249595254631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45987.249595254631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45987.249595254631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45987.249595254631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45987.249595254631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45987.249595254631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45987.249595254631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45987.249595254631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45987.249595254631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45987.249595254631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45987.249595254631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45987.249595254631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45987.249595254631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45987.249595254631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45987.249595254631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45987.249595254631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45987.249595254631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45987.249595254631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45987.249595254631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45987.249595254631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45987.249595254631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45987.249595254631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45987.249595254631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45987.249595254631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45987.249595254631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45987.249595254631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45987.249595254631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45987.249595254631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45987.249595254631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45987.249595254631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45987.249595254631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45987.249595254631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45987.249595254631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45987.249595254631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45987.249595254631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45987.249595254631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45987.249595254631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45987.249595254631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45987.249595254631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45987.249595254631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45987.249595254631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45987.249595254631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45987.249595254631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45987.249595254631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45987.249595254631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45987.249595254631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45987.249595254631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45987.249595254631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45987.249595254631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45987.249595254631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45987.249595254631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45987.249595254631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45987.249595254631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45987.249595254631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45987.249595254631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45987.249595254631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45987.249595254631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45987.249595254631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45987.249595254631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45987.249595254631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45987.249595254631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45987.249595254631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45987.249595254631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45987.249595254631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45987.249595254631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45987.249595254631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45987.249595254631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45987.249595254631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45987.249595254631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45987.249595254631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45987.249595254631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45987.249595254631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45987.249595254631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45987.249595254631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45987.249595254631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45987.249595254631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45987.249595254631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45987.249595254631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45987.249595254631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45987.249595254631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45987.249595254631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45987.249595254631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45987.249595254631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45987.249595254631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45987.249595254631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45987.249595254631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45987.249595254631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45987.249595254631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45987.249595254631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45987.249595254631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45987.249595254631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45987.249595254631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45987.249595254631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45987.249595254631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45987.249595254631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45987.249595254631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45987.249595254631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45987.249595254631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45987.249595254631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45987.249595254631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45987.249595254631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45987.249595254631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45987.249595254631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45987.249595254631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45987.249595254631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45987.249595254631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45987.249595254631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45987.249595254631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45987.249595254631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45987.249595254631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45987.249595254631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45987.249595254631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45987.249595254631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45987.249595254631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45987.249595254631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45987.249595254631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45987.249595254631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45987.249595254631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45987.249595254631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45987.249595254631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45987.249595254631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45987.249595254631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45987.249595254631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45987.249595254631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45987.249595254631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45987.249595254631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45987.249595254631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45987.249595254631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45987.249595254631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45987.249595254631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45987.249595254631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45987.249595254631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45987.249595254631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45987.249595254631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45987.249595254631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45987.249595254631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45987.249595254631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45987.249595254631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45987.249595254631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45987.249595254631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45987.249595254631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45987.249595254631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45987.249595254631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45987.249595254631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45987.249595254631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45987.249595254631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45987.249595254631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45987.249595254631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45987.249595254631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45987.249595254631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45987.249595254631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45987.249595254631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45987.249595254631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45987.249595254631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45987.249595254631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45987.249595254631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45987.249595254631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45987.249595254631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45987.249595254631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45987.249595254631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45987.249595254631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45987.249595254631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45987.249595254631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45987.249595254631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45987.249595254631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45987.249595254631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45987.249595254631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45987.249595254631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45987.249595254631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45987.249595254631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45987.249595254631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45987.249595254631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45987.249595254631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45987.249595254631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45987.249595254631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45987.249595254631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45987.249595254631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45987.249595254631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45987.249595254631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45987.249595254631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45987.249595254631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45987.249595254631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45987.249595254631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45987.249595254631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45987.249595254631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45987.249595254631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45987.249595254631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45987.249595254631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45987.249595254631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45987.249595254631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45987.249595254631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45987.249595254631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45987.249595254631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45987.249595254631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45987.249595254631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45987.249595254631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45987.249595254631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45987.249595254631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45987.249595254631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45987.249595254631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45987.249595254631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45987.249595254631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45987.249595254631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45987.249595254631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45987.249595254631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45987.249595254631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45987.249595254631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45987.249595254631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45987.249595254631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45987.249595254631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45987.249595254631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45987.249595254631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45987.249595254631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45987.249595254631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45987.249595254631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45987.249595254631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45987.249595254631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45987.249595254631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45987.249595254631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45987.249595254631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45987.249595254631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45987.249595254631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45987.249595254631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45987.249595254631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45987.249595254631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45987.249595254631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45987.249595254631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45987.249595254631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45987.249595254631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45987.249595254631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45987.249595254631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45987.249595254631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45987.249595254631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45987.249595254631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45987.249595254631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45987.249595254631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45987.249595254631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45987.249595254631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45987.249595254631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45987.249595254631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45987.249595254631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45987.249595254631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45987.249595254631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45987.249595254631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45987.249595254631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45987.249595254631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45987.249595254631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45987.249595254631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45987.249595254631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45987.249595254631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45987.249595254631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45987.249595254631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45987.249595254631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45987.249595254631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45987.249595254631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45987.249595254631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45987.249595254631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45987.249595254631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45987.249595254631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45987.249595254631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45987.249595254631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45987.249595254631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45987.249595254631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45987.249595254631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45987.249595254631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45987.249595254631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45987.249595254631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45987.249595254631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45987.249595254631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45987.249595254631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45987.249595254631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45987.249595254631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45987.249595254631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45987.249595254631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45987.249595254631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45987.249595254631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45987.249595254631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45987.249595254631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45987.249595254631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45987.249595254631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45987.249595254631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45987.249595254631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45987.249595254631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45987.249595254631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45987.249595254631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45987.249595254631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45987.249595254631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45987.249595254631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45987.249595254631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45987.249595254631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45987.249595254631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45987.249595254631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45987.249595254631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45987.249595254631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45987.249595254631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45987.249595254631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45987.249595254631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45987.249595254631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45987.249595254631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45987.249595254631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45987.249595254631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45987.249595254631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45987.249595254631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45987.249595254631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45987.249595254631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45987.249595254631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45987.249595254631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45987.249595254631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45987.249595254631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45987.249595254631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45987.249595254631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45987.249595254631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45987.249595254631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45987.249595254631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45987.249595254631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45987.249595254631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45987.249595254631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45987.249595254631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45987.249595254631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45987.249595254631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45987.249595254631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45987.249595254631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45987.249595254631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45987.249595254631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45987.249595254631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45987.249595254631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45987.249595254631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45987.249595254631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45987.249595254631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45987.249595254631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45987.249595254631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45987.249595254631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45987.249595254631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45987.249595254631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45987.249595254631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45987.249595254631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45987.249595254631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45987.249595254631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45987.249595254631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45987.249595254631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45987.249595254631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45987.249595254631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45987.249595254631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45987.249595254631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45987.249595254631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45987.249595254631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45987.249595254631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283.76887766203436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0.286875347221212</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45987.249595254631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45987.249595254631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45987.249595254631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45987.249595254631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45987.249595254631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45987.249595254631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45987.249595254631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45987.249595254631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45987.249595254631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45987.249595254631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45987.249595254631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45987.249595254631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45987.249595254631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45987.249595254631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45987.249595254631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45987.249595254631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45987.249595254631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45987.249595254631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45987.249595254631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45987.249595254631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45987.249595254631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45987.249595254631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45987.249595254631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45987.249595254631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45987.249595254631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45987.249595254631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45987.249595254631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45987.249595254631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45987.249595254631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45987.249595254631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45987.249595254631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45987.249595254631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45987.249595254631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45987.249595254631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45987.249595254631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45987.249595254631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45987.249595254631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45987.249595254631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45987.249595254631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45987.249595254631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45987.249595254631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45987.249595254631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45987.249595254631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45987.249595254631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45987.249595254631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45987.249595254631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45987.249595254631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45987.249595254631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45987.249595254631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45987.249595254631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45987.249595254631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45987.249595254631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45987.249595254631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45987.249595254631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45987.249595254631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45987.249595254631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45987.249595254631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45987.249595254631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45987.249595254631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45987.249595254631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45987.249595254631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45987.249595254631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45987.249595254631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45987.249595254631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45987.249595254631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45987.249595254631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45987.249595254631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45987.249595254631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45987.249595254631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45987.249595254631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45987.249595254631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45987.249595254631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45987.249595254631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45987.249595254631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45987.249595254631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45987.249595254631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45987.249595254631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45987.249595254631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45987.249595254631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45987.249595254631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45987.249595254631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45987.249595254631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45987.249595254631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45987.249595254631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45987.249595254631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45987.249595254631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45987.249595254631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45987.249595254631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45987.249595254631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45987.249595254631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45987.249595254631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45987.249595254631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45987.249595254631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45987.249595254631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45987.249595254631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45987.249595254631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45987.249595254631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45987.249595254631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45987.249595254631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45987.249595254631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45987.249595254631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45987.249595254631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45987.249595254631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45987.249595254631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45987.249595254631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45987.249595254631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45987.249595254631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45987.249595254631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45987.249595254631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45987.249595254631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45987.249595254631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45987.249595254631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45987.249595254631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45987.249595254631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45987.249595254631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45987.249595254631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45987.249595254631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45987.249595254631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45987.249595254631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45987.249595254631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45987.249595254631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45987.249595254631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45987.249595254631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45987.249595254631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45987.249595254631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45987.249595254631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45987.249595254631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45987.249595254631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45987.249595254631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45987.249595254631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45987.249595254631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45987.249595254631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45987.249595254631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45987.249595254631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45987.249595254631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45987.249595254631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45987.249595254631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45987.249595254631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45987.249595254631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45987.249595254631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45987.249595254631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45987.249595254631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45987.249595254631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45987.249595254631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45987.249595254631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45987.249595254631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45987.249595254631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45987.249595254631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45987.249595254631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45987.249595254631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45987.249595254631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45987.249595254631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45987.249595254631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45987.249595254631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45987.249595254631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45987.249595254631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45987.249595254631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45987.249595254631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45987.249595254631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45987.249595254631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45987.249595254631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45987.249595254631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45987.249595254631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45987.249595254631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45987.249595254631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45987.249595254631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45987.249595254631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45987.249595254631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45987.249595254631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45987.249595254631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45987.249595254631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45987.249595254631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45987.249595254631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45987.249595254631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45987.249595254631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45987.249595254631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45987.249595254631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45987.249595254631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45987.249595254631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45987.249595254631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45987.249595254631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45987.249595254631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45987.249595254631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45987.249595254631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45987.249595254631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45987.249595254631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45987.249595254631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45987.249595254631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45987.249595254631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45987.249595254631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45987.249595254631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45987.249595254631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45987.249595254631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45987.249595254631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45987.249595254631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45987.249595254631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45987.249595254631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45987.249595254631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45987.249595254631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45987.249595254631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45987.249595254631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45987.249595254631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45987.249595254631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45987.249595254631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45987.249595254631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45987.249595254631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45987.249595254631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45987.249595254631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45987.249595254631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45987.249595254631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45987.249595254631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45987.249595254631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45987.249595254631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45987.249595254631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45987.249595254631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45987.249595254631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45987.249595254631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45987.249595254631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45987.249595254631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45987.249595254631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45987.249595254631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45987.249595254631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45987.249595254631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45987.249595254631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45987.249595254631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45987.249595254631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45987.249595254631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45987.249595254631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45987.249595254631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45987.249595254631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45987.249595254631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45987.249595254631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45987.249595254631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45987.249595254631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45987.249595254631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45987.249595254631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45987.249595254631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45987.249595254631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45987.249595254631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45987.249595254631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45987.249595254631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45987.249595254631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45987.249595254631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45987.249595254631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45987.249595254631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45987.249595254631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45987.249595254631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45987.249595254631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45987.249595254631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45987.249595254631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45987.249595254631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45987.249595254631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45987.249595254631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45987.249595254631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45987.249595254631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45987.249595254631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45987.249595254631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45987.249595254631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45987.249595254631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45987.249595254631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45987.249595254631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45987.249595254631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45987.249595254631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45987.249595254631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45987.249595254631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45987.249595254631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45987.249595254631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45987.249595254631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45987.249595254631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45987.249595254631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45987.249595254631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45987.249595254631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45987.249595254631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45987.249595254631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45987.249595254631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45987.249595254631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45987.249595254631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45987.249595254631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45987.249595254631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45987.249595254631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45987.249595254631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45987.249595254631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45987.249595254631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45987.249595254631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45987.249595254631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45987.249595254631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45987.249595254631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45987.249595254631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45987.249595254631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45987.249595254631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45987.249595254631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45987.249595254631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45987.249595254631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45987.249595254631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45987.249595254631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45987.249595254631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45987.249595254631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45987.249595254631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45987.249595254631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45987.249595254631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45987.249595254631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45987.249595254631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45987.249595254631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45987.249595254631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45987.249595254631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45987.249595254631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45987.249595254631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45987.249595254631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45987.249595254631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45987.249595254631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45987.249595254631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45987.249595254631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45987.249595254631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45987.249595254631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45987.249595254631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45987.249595254631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45987.249595254631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45987.249595254631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45987.249595254631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45987.249595254631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45987.249595254631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45987.249595254631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45987.249595254631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45987.249595254631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45987.249595254631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45987.249595254631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45987.249595254631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45987.249595254631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45987.249595254631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45987.249595254631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45987.249595254631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45987.249595254631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45987.249595254631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45987.249595254631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45987.249595254631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45987.249595254631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45987.249595254631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45987.249595254631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45987.249595254631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45987.249595254631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45987.249595254631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45987.249595254631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45987.249595254631</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95.417535069442238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61.060717939813912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38.588484143518144</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5.8762966435169801</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0.38739618055842584</v>
      </c>
      <c r="H6" s="122">
        <v>45986.854375000003</v>
      </c>
      <c r="I6" s="109" t="str">
        <f>IFERROR(VLOOKUP(D6,DB!A:F,6,0),"")</f>
        <v>Generator-SG</v>
      </c>
      <c r="J6" s="109" t="str">
        <f>IFERROR(VLOOKUP(D6,DB!A:G,7,0),"")</f>
        <v>Vandalized</v>
      </c>
      <c r="K6" s="109" t="s">
        <v>39122</v>
      </c>
      <c r="L6" s="109" t="str">
        <f>IFERROR(VLOOKUP(D6,DB!A:I,9,0),"")</f>
        <v>Latis</v>
      </c>
    </row>
    <row r="7" spans="1:13">
      <c r="A7" s="125"/>
      <c r="B7" s="125" t="str">
        <f>IFERROR(VLOOKUP(D7,DB!A:K,11,0),"")</f>
        <v/>
      </c>
      <c r="C7" s="125"/>
      <c r="D7" s="125"/>
      <c r="E7" s="125"/>
      <c r="F7" s="126"/>
      <c r="G7" s="111">
        <f ca="1">IFERROR(NOW()-F7,"")</f>
        <v>45987.249595254631</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45987.249595254631</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45987.249595254631</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45987.249595254631</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45987.249595254631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45987.249595254631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45987.249595254631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45987.249595254631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45987.249595254631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45987.249595254631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45987.249595254631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45987.249595254631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45987.249595254631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45987.249595254631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45987.249595254631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45987.249595254631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45987.249595254631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45987.249595254631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45987.249595254631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45987.249595254631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45987.249595254631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45987.249595254631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45987.249595254631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45987.249595254631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45987.249595254631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45987.249595254631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45987.249595254631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45987.249595254631</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39123</v>
      </c>
      <c r="B2" s="129" t="str">
        <f>IFERROR(VLOOKUP(D2,DB!A:K,11,0),"")</f>
        <v>R6</v>
      </c>
      <c r="C2" s="130">
        <v>2</v>
      </c>
      <c r="D2" s="129" t="s">
        <v>38991</v>
      </c>
      <c r="E2" s="109" t="s">
        <v>39021</v>
      </c>
      <c r="F2" s="131">
        <v>45987.207986111112</v>
      </c>
      <c r="G2" s="75">
        <f ca="1">IFERROR(NOW()-F2,"-")</f>
        <v>4.160891203355277E-2</v>
      </c>
      <c r="H2" s="131">
        <v>45987.207939814813</v>
      </c>
      <c r="I2" s="129" t="str">
        <f>IFERROR(VLOOKUP(D2,DB!A:F,6,0),"")</f>
        <v>Generator-SG</v>
      </c>
      <c r="J2" s="129" t="str">
        <f>IFERROR(VLOOKUP(D2,DB!A:G,7,0),"")</f>
        <v>Good</v>
      </c>
      <c r="K2" s="132" t="s">
        <v>39124</v>
      </c>
      <c r="L2" s="133" t="str">
        <f>IFERROR(VLOOKUP(D2,DB!A:I,9,0),"")</f>
        <v>Latis</v>
      </c>
    </row>
    <row r="3" spans="1:16382" ht="31.5" customHeight="1">
      <c r="A3" s="128"/>
      <c r="B3" s="129" t="str">
        <f>IFERROR(VLOOKUP(D3,DB!A:K,11,0),"")</f>
        <v/>
      </c>
      <c r="C3" s="130"/>
      <c r="D3" s="129"/>
      <c r="E3" s="109"/>
      <c r="F3" s="131"/>
      <c r="G3" s="75">
        <f ca="1">IFERROR(NOW()-F3,"-")</f>
        <v>45987.249595023146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45987.249595023146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45987.249595023146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45987.249595023146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45987.249595023146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45987.249595023146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45987.249595023146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45987.249595023146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45987.249595023146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45987.249595023146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45987.249595023146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45987.249595023146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45987.249595023146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45987.249595023146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45987.249595023146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45987.249595023146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45987.249595023146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45987.249595023146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45987.249595023146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45987.249595023146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45987.249595023146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45987.249595023146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45987.249595023146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45987.249595023146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45987.249595023146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45987.249595023146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45987.249595023146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45987.249595023146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45987.249595023146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45987.249595023146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45987.249595023146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45987.249595023146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45987.249595023146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45987.249595023146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45987.249595023146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45987.249595023146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45987.249595023146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2025-11-26T03:00:00Z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